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9035" windowHeight="9210" activeTab="0"/>
  </bookViews>
  <sheets>
    <sheet name="VSFC2012" sheetId="1" r:id="rId1"/>
  </sheets>
  <definedNames/>
  <calcPr fullCalcOnLoad="1"/>
</workbook>
</file>

<file path=xl/sharedStrings.xml><?xml version="1.0" encoding="utf-8"?>
<sst xmlns="http://schemas.openxmlformats.org/spreadsheetml/2006/main" count="282" uniqueCount="102">
  <si>
    <t>Factor</t>
  </si>
  <si>
    <t>Total</t>
  </si>
  <si>
    <t>M</t>
  </si>
  <si>
    <t>W</t>
  </si>
  <si>
    <t>W winner</t>
  </si>
  <si>
    <t>M winner</t>
  </si>
  <si>
    <t>Three</t>
  </si>
  <si>
    <t>Peaks</t>
  </si>
  <si>
    <t>Pos</t>
  </si>
  <si>
    <t>Jack</t>
  </si>
  <si>
    <t>Bloor</t>
  </si>
  <si>
    <t>Simon Vallance</t>
  </si>
  <si>
    <t>Eirik Stangnes</t>
  </si>
  <si>
    <t>Malcolm Coles</t>
  </si>
  <si>
    <t>AM</t>
  </si>
  <si>
    <t>BM</t>
  </si>
  <si>
    <t>AL</t>
  </si>
  <si>
    <t>BS</t>
  </si>
  <si>
    <t>CL</t>
  </si>
  <si>
    <t>Races</t>
  </si>
  <si>
    <t>Otley</t>
  </si>
  <si>
    <t>AS</t>
  </si>
  <si>
    <t>Points</t>
  </si>
  <si>
    <t>Non</t>
  </si>
  <si>
    <t>BL</t>
  </si>
  <si>
    <t>Chevin</t>
  </si>
  <si>
    <t>Skyline</t>
  </si>
  <si>
    <t>Any AL</t>
  </si>
  <si>
    <t>Amanda Seims</t>
  </si>
  <si>
    <t>Withens</t>
  </si>
  <si>
    <t>AL Race</t>
  </si>
  <si>
    <t>AL Races</t>
  </si>
  <si>
    <t>Count</t>
  </si>
  <si>
    <t>-ing</t>
  </si>
  <si>
    <t>.</t>
  </si>
  <si>
    <t>Heptonstall</t>
  </si>
  <si>
    <t>Buckden</t>
  </si>
  <si>
    <t>Pike</t>
  </si>
  <si>
    <t>y</t>
  </si>
  <si>
    <t>Mark Woodhead</t>
  </si>
  <si>
    <t>Steve Webb</t>
  </si>
  <si>
    <t>Ian Sanderson</t>
  </si>
  <si>
    <t>Andreas Mayer</t>
  </si>
  <si>
    <t>Hill</t>
  </si>
  <si>
    <t>Yorkshireman</t>
  </si>
  <si>
    <t>Midgeley Moor</t>
  </si>
  <si>
    <t>John Bottomley</t>
  </si>
  <si>
    <t>Justin Vogler</t>
  </si>
  <si>
    <t>Ollie Cheyne</t>
  </si>
  <si>
    <t>Guisborough</t>
  </si>
  <si>
    <t>Holme</t>
  </si>
  <si>
    <t>Moss</t>
  </si>
  <si>
    <t>Ingleborough</t>
  </si>
  <si>
    <t>Round</t>
  </si>
  <si>
    <t>CM</t>
  </si>
  <si>
    <t>Burnsall</t>
  </si>
  <si>
    <t>Full</t>
  </si>
  <si>
    <t>Rombalds</t>
  </si>
  <si>
    <t>Romp</t>
  </si>
  <si>
    <t>VALLEY STRIDERS FELL CHAMPIONSHIP 2012</t>
  </si>
  <si>
    <t>Martin Oddy</t>
  </si>
  <si>
    <t>Edale</t>
  </si>
  <si>
    <t>Steve Dixon</t>
  </si>
  <si>
    <t>Mick Wrench</t>
  </si>
  <si>
    <t>John Marsham</t>
  </si>
  <si>
    <t>Mick Loftus</t>
  </si>
  <si>
    <t>Richard Adcock</t>
  </si>
  <si>
    <t>Alun Davies</t>
  </si>
  <si>
    <t>Michaela McGarry</t>
  </si>
  <si>
    <t>Holly Williams</t>
  </si>
  <si>
    <t>Dan Murray</t>
  </si>
  <si>
    <t>Rob Bumstead</t>
  </si>
  <si>
    <t>John Batchelor</t>
  </si>
  <si>
    <t>Gary Mann</t>
  </si>
  <si>
    <t>John Wallace</t>
  </si>
  <si>
    <t>Mark Hunter</t>
  </si>
  <si>
    <t>Keith Brewster</t>
  </si>
  <si>
    <t>Ged Coll</t>
  </si>
  <si>
    <t>Graham Ford</t>
  </si>
  <si>
    <t>Sara Dyer</t>
  </si>
  <si>
    <t>Greg Skerrett</t>
  </si>
  <si>
    <t>n</t>
  </si>
  <si>
    <t>Tomas Mildorf</t>
  </si>
  <si>
    <t>Jura</t>
  </si>
  <si>
    <t>Borrowdale</t>
  </si>
  <si>
    <t>Joel Giddings</t>
  </si>
  <si>
    <t>Richard Balshaw</t>
  </si>
  <si>
    <t>Myra Jones</t>
  </si>
  <si>
    <t>Bob Jackson</t>
  </si>
  <si>
    <t>Sarah Smith</t>
  </si>
  <si>
    <t>Geoff Webster</t>
  </si>
  <si>
    <t>Langdale</t>
  </si>
  <si>
    <t>Ann-Kristin Koehler</t>
  </si>
  <si>
    <t>Shepherds</t>
  </si>
  <si>
    <t>Wadsworth</t>
  </si>
  <si>
    <t>Half Trog</t>
  </si>
  <si>
    <t>Clive Bandy</t>
  </si>
  <si>
    <t>Alan Walsh</t>
  </si>
  <si>
    <t>Alan  Hutchinson</t>
  </si>
  <si>
    <t>Julia Leventon</t>
  </si>
  <si>
    <t>Alistair Smyth</t>
  </si>
  <si>
    <t>Pendle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</si>
</sst>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;0.0;\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ck"/>
      <top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46" fontId="0" fillId="0" borderId="0" xfId="0" applyNumberFormat="1" applyBorder="1" applyAlignment="1">
      <alignment horizontal="right"/>
    </xf>
    <xf numFmtId="46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 inden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165" fontId="0" fillId="0" borderId="15" xfId="0" applyNumberFormat="1" applyBorder="1" applyAlignment="1">
      <alignment horizontal="right"/>
    </xf>
    <xf numFmtId="0" fontId="0" fillId="0" borderId="21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165" fontId="0" fillId="0" borderId="22" xfId="0" applyNumberFormat="1" applyBorder="1" applyAlignment="1">
      <alignment horizontal="right"/>
    </xf>
    <xf numFmtId="46" fontId="0" fillId="0" borderId="0" xfId="0" applyNumberFormat="1" applyAlignment="1">
      <alignment horizontal="center"/>
    </xf>
    <xf numFmtId="46" fontId="0" fillId="0" borderId="12" xfId="0" applyNumberFormat="1" applyBorder="1" applyAlignment="1">
      <alignment horizontal="left"/>
    </xf>
    <xf numFmtId="46" fontId="0" fillId="0" borderId="0" xfId="0" applyNumberFormat="1" applyBorder="1" applyAlignment="1">
      <alignment horizontal="left"/>
    </xf>
    <xf numFmtId="46" fontId="0" fillId="0" borderId="17" xfId="0" applyNumberFormat="1" applyBorder="1" applyAlignment="1">
      <alignment horizontal="center"/>
    </xf>
    <xf numFmtId="46" fontId="0" fillId="0" borderId="12" xfId="0" applyNumberFormat="1" applyFont="1" applyBorder="1" applyAlignment="1">
      <alignment horizontal="left"/>
    </xf>
    <xf numFmtId="46" fontId="0" fillId="0" borderId="0" xfId="0" applyNumberFormat="1" applyFont="1" applyBorder="1" applyAlignment="1">
      <alignment horizontal="left"/>
    </xf>
    <xf numFmtId="46" fontId="0" fillId="0" borderId="0" xfId="0" applyNumberFormat="1" applyFont="1" applyBorder="1" applyAlignment="1">
      <alignment horizontal="center"/>
    </xf>
    <xf numFmtId="46" fontId="0" fillId="0" borderId="0" xfId="0" applyNumberFormat="1" applyAlignment="1">
      <alignment horizontal="right"/>
    </xf>
    <xf numFmtId="46" fontId="0" fillId="0" borderId="23" xfId="0" applyNumberFormat="1" applyBorder="1" applyAlignment="1">
      <alignment horizontal="left"/>
    </xf>
    <xf numFmtId="46" fontId="0" fillId="0" borderId="17" xfId="0" applyNumberFormat="1" applyBorder="1" applyAlignment="1">
      <alignment horizontal="right"/>
    </xf>
    <xf numFmtId="46" fontId="0" fillId="0" borderId="0" xfId="0" applyNumberFormat="1" applyAlignment="1">
      <alignment/>
    </xf>
    <xf numFmtId="46" fontId="0" fillId="0" borderId="20" xfId="0" applyNumberFormat="1" applyBorder="1" applyAlignment="1">
      <alignment horizontal="left"/>
    </xf>
    <xf numFmtId="46" fontId="0" fillId="0" borderId="17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right" indent="1"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57"/>
  <sheetViews>
    <sheetView tabSelected="1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9.140625" defaultRowHeight="12.75"/>
  <cols>
    <col min="1" max="1" width="1.57421875" style="0" customWidth="1"/>
    <col min="2" max="2" width="5.140625" style="1" customWidth="1"/>
    <col min="3" max="3" width="7.140625" style="3" customWidth="1"/>
    <col min="4" max="4" width="18.57421875" style="0" bestFit="1" customWidth="1"/>
    <col min="5" max="5" width="8.28125" style="0" customWidth="1"/>
    <col min="6" max="7" width="7.57421875" style="0" customWidth="1"/>
    <col min="8" max="8" width="7.7109375" style="2" customWidth="1"/>
    <col min="9" max="9" width="5.28125" style="2" customWidth="1"/>
    <col min="10" max="10" width="1.7109375" style="1" customWidth="1"/>
    <col min="11" max="11" width="7.7109375" style="2" customWidth="1"/>
    <col min="12" max="12" width="5.28125" style="2" customWidth="1"/>
    <col min="13" max="13" width="1.7109375" style="1" customWidth="1"/>
    <col min="14" max="14" width="7.7109375" style="2" customWidth="1"/>
    <col min="15" max="15" width="5.28125" style="2" customWidth="1"/>
    <col min="16" max="16" width="1.7109375" style="1" customWidth="1"/>
    <col min="17" max="17" width="7.7109375" style="2" customWidth="1"/>
    <col min="18" max="18" width="5.28125" style="2" customWidth="1"/>
    <col min="19" max="19" width="1.7109375" style="1" customWidth="1"/>
    <col min="20" max="20" width="7.7109375" style="2" customWidth="1"/>
    <col min="21" max="21" width="5.28125" style="2" customWidth="1"/>
    <col min="22" max="22" width="1.7109375" style="1" customWidth="1"/>
    <col min="23" max="23" width="7.7109375" style="1" customWidth="1"/>
    <col min="24" max="24" width="5.28125" style="1" customWidth="1"/>
    <col min="25" max="25" width="1.7109375" style="1" customWidth="1"/>
    <col min="26" max="26" width="7.7109375" style="2" customWidth="1"/>
    <col min="27" max="27" width="5.28125" style="2" customWidth="1"/>
    <col min="28" max="28" width="1.7109375" style="1" customWidth="1"/>
    <col min="29" max="29" width="7.7109375" style="1" customWidth="1"/>
    <col min="30" max="30" width="5.28125" style="1" customWidth="1"/>
    <col min="31" max="31" width="1.7109375" style="1" customWidth="1"/>
    <col min="32" max="32" width="8.140625" style="53" bestFit="1" customWidth="1"/>
    <col min="33" max="33" width="5.28125" style="1" customWidth="1"/>
    <col min="34" max="34" width="1.7109375" style="1" customWidth="1"/>
    <col min="35" max="35" width="7.7109375" style="53" customWidth="1"/>
    <col min="36" max="36" width="5.28125" style="1" customWidth="1"/>
    <col min="37" max="37" width="1.7109375" style="1" customWidth="1"/>
    <col min="38" max="38" width="7.7109375" style="1" customWidth="1"/>
    <col min="39" max="39" width="5.28125" style="1" customWidth="1"/>
    <col min="40" max="40" width="1.7109375" style="1" customWidth="1"/>
    <col min="41" max="41" width="7.7109375" style="53" customWidth="1"/>
    <col min="42" max="42" width="5.28125" style="1" customWidth="1"/>
    <col min="43" max="43" width="1.7109375" style="1" customWidth="1"/>
    <col min="44" max="44" width="7.7109375" style="53" customWidth="1"/>
    <col min="45" max="45" width="5.28125" style="1" customWidth="1"/>
    <col min="46" max="46" width="1.7109375" style="1" customWidth="1"/>
    <col min="47" max="47" width="7.8515625" style="53" customWidth="1"/>
    <col min="48" max="48" width="5.28125" style="1" customWidth="1"/>
    <col min="49" max="49" width="1.7109375" style="1" customWidth="1"/>
    <col min="50" max="50" width="7.8515625" style="53" customWidth="1"/>
    <col min="51" max="51" width="5.28125" style="1" customWidth="1"/>
    <col min="52" max="52" width="1.7109375" style="1" customWidth="1"/>
    <col min="53" max="53" width="7.8515625" style="53" customWidth="1"/>
    <col min="54" max="54" width="5.28125" style="1" customWidth="1"/>
    <col min="55" max="55" width="1.7109375" style="1" customWidth="1"/>
    <col min="56" max="56" width="7.7109375" style="1" customWidth="1"/>
    <col min="57" max="57" width="1.7109375" style="1" customWidth="1"/>
    <col min="58" max="58" width="7.7109375" style="60" customWidth="1"/>
    <col min="59" max="59" width="5.28125" style="2" customWidth="1"/>
    <col min="60" max="60" width="8.140625" style="63" customWidth="1"/>
    <col min="61" max="61" width="5.28125" style="0" customWidth="1"/>
    <col min="62" max="62" width="9.140625" style="63" customWidth="1"/>
    <col min="63" max="63" width="5.28125" style="0" customWidth="1"/>
    <col min="64" max="64" width="9.140625" style="63" customWidth="1"/>
    <col min="65" max="65" width="5.28125" style="0" customWidth="1"/>
    <col min="67" max="67" width="5.28125" style="0" customWidth="1"/>
    <col min="69" max="69" width="5.28125" style="0" customWidth="1"/>
    <col min="71" max="71" width="5.28125" style="0" customWidth="1"/>
    <col min="73" max="73" width="5.28125" style="0" customWidth="1"/>
  </cols>
  <sheetData>
    <row r="1" ht="18" customHeight="1" thickBot="1">
      <c r="B1" s="39" t="s">
        <v>59</v>
      </c>
    </row>
    <row r="2" spans="2:73" s="4" customFormat="1" ht="12.75">
      <c r="B2" s="9"/>
      <c r="C2" s="10"/>
      <c r="D2" s="11"/>
      <c r="E2" s="11"/>
      <c r="F2" s="42" t="s">
        <v>32</v>
      </c>
      <c r="G2" s="42" t="s">
        <v>23</v>
      </c>
      <c r="H2" s="11" t="s">
        <v>35</v>
      </c>
      <c r="I2" s="11"/>
      <c r="J2" s="11"/>
      <c r="K2" s="11" t="s">
        <v>45</v>
      </c>
      <c r="L2" s="11"/>
      <c r="M2" s="11"/>
      <c r="N2" s="11" t="s">
        <v>49</v>
      </c>
      <c r="O2" s="11"/>
      <c r="P2" s="11"/>
      <c r="Q2" s="11" t="s">
        <v>6</v>
      </c>
      <c r="R2" s="11"/>
      <c r="S2" s="11"/>
      <c r="T2" s="11" t="s">
        <v>9</v>
      </c>
      <c r="U2" s="11"/>
      <c r="V2" s="11"/>
      <c r="W2" s="11" t="s">
        <v>20</v>
      </c>
      <c r="X2" s="11"/>
      <c r="Y2" s="11"/>
      <c r="Z2" s="11" t="s">
        <v>36</v>
      </c>
      <c r="AA2" s="11"/>
      <c r="AB2" s="11"/>
      <c r="AC2" s="11" t="s">
        <v>50</v>
      </c>
      <c r="AD2" s="11"/>
      <c r="AE2" s="11"/>
      <c r="AF2" s="54" t="s">
        <v>52</v>
      </c>
      <c r="AG2" s="11"/>
      <c r="AH2" s="11"/>
      <c r="AI2" s="54" t="s">
        <v>53</v>
      </c>
      <c r="AJ2" s="11"/>
      <c r="AK2" s="11"/>
      <c r="AL2" s="46" t="s">
        <v>55</v>
      </c>
      <c r="AM2" s="11"/>
      <c r="AN2" s="11"/>
      <c r="AO2" s="57" t="s">
        <v>44</v>
      </c>
      <c r="AP2" s="11"/>
      <c r="AQ2" s="11"/>
      <c r="AR2" s="54" t="s">
        <v>57</v>
      </c>
      <c r="AS2" s="11"/>
      <c r="AT2" s="11"/>
      <c r="AU2" s="54" t="s">
        <v>29</v>
      </c>
      <c r="AV2" s="11"/>
      <c r="AW2" s="11"/>
      <c r="AX2" s="54" t="s">
        <v>93</v>
      </c>
      <c r="AY2" s="11"/>
      <c r="AZ2" s="11"/>
      <c r="BA2" s="54" t="s">
        <v>94</v>
      </c>
      <c r="BB2" s="11"/>
      <c r="BC2" s="11"/>
      <c r="BD2" s="11" t="s">
        <v>27</v>
      </c>
      <c r="BE2" s="12"/>
      <c r="BF2" s="61" t="s">
        <v>31</v>
      </c>
      <c r="BG2" s="36"/>
      <c r="BH2" s="64"/>
      <c r="BI2" s="36"/>
      <c r="BJ2" s="64"/>
      <c r="BK2" s="36"/>
      <c r="BL2" s="64"/>
      <c r="BM2" s="36"/>
      <c r="BN2" s="36"/>
      <c r="BO2" s="36"/>
      <c r="BP2" s="36"/>
      <c r="BQ2" s="36"/>
      <c r="BR2" s="36"/>
      <c r="BS2" s="36"/>
      <c r="BT2" s="36"/>
      <c r="BU2" s="38"/>
    </row>
    <row r="3" spans="2:73" s="4" customFormat="1" ht="12.75">
      <c r="B3" s="13"/>
      <c r="C3" s="14"/>
      <c r="D3" s="7"/>
      <c r="E3" s="40" t="s">
        <v>1</v>
      </c>
      <c r="F3" s="41" t="s">
        <v>33</v>
      </c>
      <c r="G3" s="40" t="s">
        <v>32</v>
      </c>
      <c r="H3" s="7" t="s">
        <v>34</v>
      </c>
      <c r="I3" s="7"/>
      <c r="J3" s="7"/>
      <c r="K3" s="7"/>
      <c r="L3" s="7"/>
      <c r="M3" s="7"/>
      <c r="N3" s="7"/>
      <c r="O3" s="7"/>
      <c r="P3" s="7"/>
      <c r="Q3" s="7" t="s">
        <v>7</v>
      </c>
      <c r="R3" s="7"/>
      <c r="S3" s="7"/>
      <c r="T3" s="7" t="s">
        <v>10</v>
      </c>
      <c r="U3" s="7"/>
      <c r="V3" s="7"/>
      <c r="W3" s="7" t="s">
        <v>25</v>
      </c>
      <c r="X3" s="7"/>
      <c r="Y3" s="7"/>
      <c r="Z3" s="7" t="s">
        <v>37</v>
      </c>
      <c r="AA3" s="7"/>
      <c r="AB3" s="7"/>
      <c r="AC3" s="7" t="s">
        <v>51</v>
      </c>
      <c r="AD3" s="7"/>
      <c r="AE3" s="7"/>
      <c r="AF3" s="55"/>
      <c r="AG3" s="7"/>
      <c r="AH3" s="7"/>
      <c r="AI3" s="55" t="s">
        <v>43</v>
      </c>
      <c r="AJ3" s="7"/>
      <c r="AK3" s="7"/>
      <c r="AL3" s="48"/>
      <c r="AM3" s="7"/>
      <c r="AN3" s="7"/>
      <c r="AO3" s="58" t="s">
        <v>56</v>
      </c>
      <c r="AP3" s="7"/>
      <c r="AQ3" s="7"/>
      <c r="AR3" s="55" t="s">
        <v>58</v>
      </c>
      <c r="AS3" s="7"/>
      <c r="AT3" s="7"/>
      <c r="AU3" s="55" t="s">
        <v>26</v>
      </c>
      <c r="AV3" s="7"/>
      <c r="AW3" s="7"/>
      <c r="AX3" s="55" t="s">
        <v>26</v>
      </c>
      <c r="AY3" s="7"/>
      <c r="AZ3" s="7"/>
      <c r="BA3" s="55" t="s">
        <v>95</v>
      </c>
      <c r="BB3" s="7"/>
      <c r="BC3" s="7"/>
      <c r="BD3" s="7"/>
      <c r="BE3" s="5"/>
      <c r="BF3" s="55" t="s">
        <v>61</v>
      </c>
      <c r="BG3" s="7"/>
      <c r="BH3" s="55" t="s">
        <v>83</v>
      </c>
      <c r="BI3" s="7"/>
      <c r="BJ3" s="55" t="s">
        <v>84</v>
      </c>
      <c r="BK3" s="7"/>
      <c r="BL3" s="55" t="s">
        <v>91</v>
      </c>
      <c r="BM3" s="7"/>
      <c r="BN3" s="7" t="s">
        <v>101</v>
      </c>
      <c r="BO3" s="7"/>
      <c r="BP3" s="7" t="s">
        <v>30</v>
      </c>
      <c r="BQ3" s="7"/>
      <c r="BR3" s="7" t="s">
        <v>30</v>
      </c>
      <c r="BS3" s="7"/>
      <c r="BT3" s="7" t="s">
        <v>30</v>
      </c>
      <c r="BU3" s="15"/>
    </row>
    <row r="4" spans="2:73" ht="12.75">
      <c r="B4" s="16"/>
      <c r="C4" s="17"/>
      <c r="D4" s="18"/>
      <c r="E4" s="40" t="s">
        <v>22</v>
      </c>
      <c r="F4" s="40" t="s">
        <v>19</v>
      </c>
      <c r="G4" s="41" t="s">
        <v>33</v>
      </c>
      <c r="H4" s="19" t="s">
        <v>24</v>
      </c>
      <c r="I4" s="19"/>
      <c r="J4" s="8"/>
      <c r="K4" s="19" t="s">
        <v>17</v>
      </c>
      <c r="L4" s="19"/>
      <c r="M4" s="8"/>
      <c r="N4" s="19" t="s">
        <v>24</v>
      </c>
      <c r="O4" s="19"/>
      <c r="P4" s="8"/>
      <c r="Q4" s="19" t="s">
        <v>16</v>
      </c>
      <c r="R4" s="19"/>
      <c r="S4" s="8"/>
      <c r="T4" s="19" t="s">
        <v>17</v>
      </c>
      <c r="U4" s="19"/>
      <c r="V4" s="8"/>
      <c r="W4" s="19" t="s">
        <v>17</v>
      </c>
      <c r="X4" s="19"/>
      <c r="Y4" s="8"/>
      <c r="Z4" s="19" t="s">
        <v>21</v>
      </c>
      <c r="AA4" s="19"/>
      <c r="AB4" s="8"/>
      <c r="AC4" s="19" t="s">
        <v>16</v>
      </c>
      <c r="AD4" s="19"/>
      <c r="AE4" s="8"/>
      <c r="AF4" s="22" t="s">
        <v>14</v>
      </c>
      <c r="AG4" s="8"/>
      <c r="AH4" s="8"/>
      <c r="AI4" s="22" t="s">
        <v>54</v>
      </c>
      <c r="AJ4" s="8"/>
      <c r="AK4" s="8"/>
      <c r="AL4" s="47" t="s">
        <v>21</v>
      </c>
      <c r="AM4" s="8"/>
      <c r="AN4" s="8"/>
      <c r="AO4" s="59" t="s">
        <v>18</v>
      </c>
      <c r="AP4" s="8"/>
      <c r="AQ4" s="8"/>
      <c r="AR4" s="22" t="s">
        <v>15</v>
      </c>
      <c r="AS4" s="8"/>
      <c r="AT4" s="8"/>
      <c r="AU4" s="22" t="s">
        <v>15</v>
      </c>
      <c r="AV4" s="8"/>
      <c r="AW4" s="8"/>
      <c r="AX4" s="22" t="s">
        <v>17</v>
      </c>
      <c r="AY4" s="8"/>
      <c r="AZ4" s="8"/>
      <c r="BA4" s="22" t="s">
        <v>15</v>
      </c>
      <c r="BB4" s="8"/>
      <c r="BC4" s="8"/>
      <c r="BD4" s="8" t="s">
        <v>16</v>
      </c>
      <c r="BE4" s="6"/>
      <c r="BF4" s="22" t="s">
        <v>16</v>
      </c>
      <c r="BG4" s="8"/>
      <c r="BH4" s="22" t="s">
        <v>16</v>
      </c>
      <c r="BI4" s="8"/>
      <c r="BJ4" s="22" t="s">
        <v>16</v>
      </c>
      <c r="BK4" s="8"/>
      <c r="BL4" s="22" t="s">
        <v>16</v>
      </c>
      <c r="BM4" s="8"/>
      <c r="BN4" s="8" t="s">
        <v>16</v>
      </c>
      <c r="BO4" s="8"/>
      <c r="BP4" s="8" t="s">
        <v>16</v>
      </c>
      <c r="BQ4" s="8"/>
      <c r="BR4" s="8" t="s">
        <v>16</v>
      </c>
      <c r="BS4" s="8"/>
      <c r="BT4" s="8" t="s">
        <v>16</v>
      </c>
      <c r="BU4" s="20"/>
    </row>
    <row r="5" spans="2:73" ht="12.75">
      <c r="B5" s="16"/>
      <c r="C5" s="17"/>
      <c r="D5" s="18" t="s">
        <v>5</v>
      </c>
      <c r="E5" s="19"/>
      <c r="H5" s="21">
        <v>0.08892361111111112</v>
      </c>
      <c r="I5" s="21"/>
      <c r="J5" s="22"/>
      <c r="K5" s="21">
        <v>0.02443287037037037</v>
      </c>
      <c r="L5" s="21"/>
      <c r="M5" s="22"/>
      <c r="N5" s="21"/>
      <c r="O5" s="21"/>
      <c r="P5" s="22"/>
      <c r="Q5" s="21">
        <v>0.12219907407407408</v>
      </c>
      <c r="R5" s="21"/>
      <c r="S5" s="22"/>
      <c r="T5" s="21">
        <v>0.02711805555555555</v>
      </c>
      <c r="U5" s="21"/>
      <c r="V5" s="8"/>
      <c r="W5" s="21">
        <v>0.01224537037037037</v>
      </c>
      <c r="X5" s="21"/>
      <c r="Y5" s="8"/>
      <c r="Z5" s="21">
        <v>0.02417824074074074</v>
      </c>
      <c r="AA5" s="21"/>
      <c r="AB5" s="8"/>
      <c r="AC5" s="21">
        <v>0.11224537037037037</v>
      </c>
      <c r="AD5" s="21"/>
      <c r="AE5" s="8"/>
      <c r="AF5" s="53">
        <v>0.03342592592592592</v>
      </c>
      <c r="AG5" s="43"/>
      <c r="AI5" s="53">
        <v>0.03930555555555556</v>
      </c>
      <c r="AJ5" s="23"/>
      <c r="AK5" s="8"/>
      <c r="AL5" s="23"/>
      <c r="AM5" s="8"/>
      <c r="AN5" s="8"/>
      <c r="AO5" s="22">
        <v>0.1367708333333333</v>
      </c>
      <c r="AP5" s="8"/>
      <c r="AQ5" s="8"/>
      <c r="AR5" s="22">
        <v>0.03164351851851852</v>
      </c>
      <c r="AS5" s="8"/>
      <c r="AT5" s="8"/>
      <c r="AU5" s="22">
        <v>0.02953703703703704</v>
      </c>
      <c r="AV5" s="8"/>
      <c r="AW5" s="8"/>
      <c r="AX5" s="22">
        <v>0.031203703703703702</v>
      </c>
      <c r="AY5" s="8"/>
      <c r="AZ5" s="8"/>
      <c r="BA5" s="22">
        <v>0.0527199074074074</v>
      </c>
      <c r="BB5" s="8"/>
      <c r="BC5" s="8"/>
      <c r="BD5" s="8"/>
      <c r="BE5" s="6"/>
      <c r="BF5" s="22">
        <v>0.11244212962962963</v>
      </c>
      <c r="BG5" s="8"/>
      <c r="BH5" s="53">
        <v>0.13725694444444445</v>
      </c>
      <c r="BI5" s="8"/>
      <c r="BJ5" s="22">
        <v>0.1175925925925926</v>
      </c>
      <c r="BK5" s="8"/>
      <c r="BL5" s="22">
        <v>0.09252314814814815</v>
      </c>
      <c r="BM5" s="8"/>
      <c r="BN5" s="23">
        <v>0.10209490740740741</v>
      </c>
      <c r="BO5" s="8"/>
      <c r="BP5" s="23"/>
      <c r="BQ5" s="8"/>
      <c r="BR5" s="8"/>
      <c r="BS5" s="8"/>
      <c r="BT5" s="8"/>
      <c r="BU5" s="20"/>
    </row>
    <row r="6" spans="2:73" ht="12.75">
      <c r="B6" s="16"/>
      <c r="C6" s="17"/>
      <c r="D6" s="18" t="s">
        <v>4</v>
      </c>
      <c r="E6" s="19"/>
      <c r="F6" s="19"/>
      <c r="G6" s="18"/>
      <c r="H6" s="21">
        <v>0.11371527777777778</v>
      </c>
      <c r="I6" s="21"/>
      <c r="J6" s="22"/>
      <c r="K6" s="21">
        <v>0.03026620370370371</v>
      </c>
      <c r="L6" s="21"/>
      <c r="M6" s="22"/>
      <c r="N6" s="21"/>
      <c r="O6" s="21"/>
      <c r="P6" s="22"/>
      <c r="Q6" s="21">
        <v>0.14494212962962963</v>
      </c>
      <c r="R6" s="21"/>
      <c r="S6" s="22"/>
      <c r="T6" s="21">
        <v>0.033402777777777774</v>
      </c>
      <c r="U6" s="21"/>
      <c r="V6" s="8"/>
      <c r="W6" s="21">
        <v>0.015011574074074075</v>
      </c>
      <c r="X6" s="21"/>
      <c r="Y6" s="8"/>
      <c r="Z6" s="21">
        <v>0.031747685185185184</v>
      </c>
      <c r="AA6" s="19"/>
      <c r="AB6" s="8"/>
      <c r="AC6" s="21">
        <v>0.12787037037037038</v>
      </c>
      <c r="AD6" s="19"/>
      <c r="AE6" s="8"/>
      <c r="AF6" s="53">
        <v>0.03850694444444445</v>
      </c>
      <c r="AG6" s="43"/>
      <c r="AI6" s="53">
        <v>0.05018518518518519</v>
      </c>
      <c r="AJ6" s="23"/>
      <c r="AK6" s="8"/>
      <c r="AL6" s="23"/>
      <c r="AM6" s="8"/>
      <c r="AN6" s="8"/>
      <c r="AO6" s="22">
        <v>0.17276620370370369</v>
      </c>
      <c r="AP6" s="8"/>
      <c r="AQ6" s="8"/>
      <c r="AR6" s="22">
        <v>0.03768518518518518</v>
      </c>
      <c r="AS6" s="8"/>
      <c r="AT6" s="8"/>
      <c r="AU6" s="22">
        <v>0.04008101851851852</v>
      </c>
      <c r="AV6" s="8"/>
      <c r="AW6" s="8"/>
      <c r="AX6" s="22">
        <v>0.03890046296296296</v>
      </c>
      <c r="AY6" s="8"/>
      <c r="AZ6" s="8"/>
      <c r="BA6" s="22">
        <v>0.05957175925925926</v>
      </c>
      <c r="BB6" s="8"/>
      <c r="BC6" s="8"/>
      <c r="BD6" s="8"/>
      <c r="BE6" s="6"/>
      <c r="BF6" s="22">
        <v>0.13766203703703703</v>
      </c>
      <c r="BG6" s="8"/>
      <c r="BH6" s="53">
        <v>0.16359953703703703</v>
      </c>
      <c r="BI6" s="8"/>
      <c r="BJ6" s="22">
        <v>0.14725694444444445</v>
      </c>
      <c r="BK6" s="8"/>
      <c r="BL6" s="22">
        <v>0.1225810185185185</v>
      </c>
      <c r="BM6" s="8"/>
      <c r="BN6" s="23">
        <v>0.12385416666666667</v>
      </c>
      <c r="BO6" s="8"/>
      <c r="BP6" s="8"/>
      <c r="BQ6" s="8"/>
      <c r="BR6" s="8"/>
      <c r="BS6" s="8"/>
      <c r="BT6" s="8"/>
      <c r="BU6" s="20"/>
    </row>
    <row r="7" spans="2:73" s="45" customFormat="1" ht="12.75">
      <c r="B7" s="66"/>
      <c r="C7" s="67"/>
      <c r="D7" s="68" t="s">
        <v>0</v>
      </c>
      <c r="E7" s="25"/>
      <c r="F7" s="25"/>
      <c r="G7" s="68"/>
      <c r="H7" s="24">
        <v>1</v>
      </c>
      <c r="I7" s="24"/>
      <c r="J7" s="24"/>
      <c r="K7" s="24">
        <v>1</v>
      </c>
      <c r="L7" s="24"/>
      <c r="M7" s="24"/>
      <c r="N7" s="24">
        <v>1</v>
      </c>
      <c r="O7" s="24"/>
      <c r="P7" s="24"/>
      <c r="Q7" s="24">
        <v>1.1</v>
      </c>
      <c r="R7" s="24"/>
      <c r="S7" s="24"/>
      <c r="T7" s="24">
        <v>1</v>
      </c>
      <c r="U7" s="24"/>
      <c r="V7" s="24"/>
      <c r="W7" s="24">
        <v>1</v>
      </c>
      <c r="X7" s="24"/>
      <c r="Y7" s="24"/>
      <c r="Z7" s="24">
        <v>1.1</v>
      </c>
      <c r="AA7" s="24"/>
      <c r="AB7" s="24"/>
      <c r="AC7" s="24">
        <v>1.1</v>
      </c>
      <c r="AD7" s="24"/>
      <c r="AE7" s="24"/>
      <c r="AF7" s="44">
        <v>1.1</v>
      </c>
      <c r="AG7" s="44"/>
      <c r="AH7" s="44"/>
      <c r="AI7" s="44">
        <v>0.9</v>
      </c>
      <c r="AJ7" s="24"/>
      <c r="AK7" s="24"/>
      <c r="AL7" s="24">
        <v>1.1</v>
      </c>
      <c r="AM7" s="24"/>
      <c r="AN7" s="24"/>
      <c r="AO7" s="24">
        <v>0.9</v>
      </c>
      <c r="AP7" s="24"/>
      <c r="AQ7" s="24"/>
      <c r="AR7" s="24">
        <v>1</v>
      </c>
      <c r="AS7" s="24"/>
      <c r="AT7" s="24"/>
      <c r="AU7" s="24">
        <v>1</v>
      </c>
      <c r="AV7" s="24"/>
      <c r="AW7" s="24"/>
      <c r="AX7" s="24">
        <v>1</v>
      </c>
      <c r="AY7" s="24"/>
      <c r="AZ7" s="24"/>
      <c r="BA7" s="24">
        <v>1</v>
      </c>
      <c r="BB7" s="24"/>
      <c r="BC7" s="24"/>
      <c r="BD7" s="24"/>
      <c r="BE7" s="69"/>
      <c r="BF7" s="24">
        <v>1.1</v>
      </c>
      <c r="BG7" s="24"/>
      <c r="BH7" s="24">
        <v>1.1</v>
      </c>
      <c r="BI7" s="24"/>
      <c r="BJ7" s="24">
        <v>1.1</v>
      </c>
      <c r="BK7" s="24"/>
      <c r="BL7" s="24">
        <v>1.1</v>
      </c>
      <c r="BM7" s="24"/>
      <c r="BN7" s="24">
        <v>1.1</v>
      </c>
      <c r="BO7" s="24"/>
      <c r="BP7" s="24">
        <v>1.1</v>
      </c>
      <c r="BQ7" s="24"/>
      <c r="BR7" s="24">
        <v>1.1</v>
      </c>
      <c r="BS7" s="24"/>
      <c r="BT7" s="24">
        <v>1.1</v>
      </c>
      <c r="BU7" s="70"/>
    </row>
    <row r="8" spans="2:73" ht="12.75">
      <c r="B8" s="16"/>
      <c r="C8" s="17" t="s">
        <v>8</v>
      </c>
      <c r="BU8" s="51"/>
    </row>
    <row r="9" spans="2:73" ht="12.75">
      <c r="B9" s="16" t="s">
        <v>2</v>
      </c>
      <c r="C9" s="17">
        <v>1</v>
      </c>
      <c r="D9" s="28" t="s">
        <v>40</v>
      </c>
      <c r="E9" s="25">
        <f>IF(J9="y",I9,0)+IF(M9="y",L9,0)+IF(P9="y",O9,0)+IF(S9="y",R9,0)+IF(V9="y",U9,0)+IF(Y9="y",X9,0)+IF(AB9="y",AA9,0)+IF(AE9="y",AD9,0)+IF(AH9="y",AG9,0)+IF(AK9="y",AJ9,0)+IF(AN9="y",AM9,0)+IF(AQ9="y",AP9,0)+IF(AT9="y",AS9,0)+IF(AW9="y",AV9,0)+IF(AZ9="y",AY9,0)+IF(BC9="y",BB9,0)+IF(BE9="y",BD9,0)</f>
        <v>454.1161604861618</v>
      </c>
      <c r="F9" s="19">
        <f>COUNTIF(H9:BE9,"=y")</f>
        <v>5</v>
      </c>
      <c r="G9" s="18">
        <f>COUNTIF(H9:BE9,"=n")</f>
        <v>4</v>
      </c>
      <c r="H9" s="21">
        <v>0.0958449074074074</v>
      </c>
      <c r="I9" s="26">
        <f>IF(H9=0,"",IF($B9="M",H$5,H$6)/H9*H$7*100)</f>
        <v>92.77864992150707</v>
      </c>
      <c r="J9" s="18" t="s">
        <v>38</v>
      </c>
      <c r="K9" s="21"/>
      <c r="L9" s="26">
        <f>IF(K9=0,"",IF($B9="M",K$5,K$6)/K9*K$7*100)</f>
      </c>
      <c r="M9" s="18"/>
      <c r="N9" s="21"/>
      <c r="O9" s="26">
        <f>IF(N9=0,"",IF($B9="M",N$5,N$6)/N9*N$7*100)</f>
      </c>
      <c r="P9" s="18"/>
      <c r="Q9" s="21">
        <v>0.16722222222222224</v>
      </c>
      <c r="R9" s="26">
        <f>IF(Q9=0,"",IF($B9="M",Q$5,Q$6)/Q9*Q$7*100)</f>
        <v>80.38344407530454</v>
      </c>
      <c r="S9" s="18" t="s">
        <v>81</v>
      </c>
      <c r="T9" s="21">
        <v>0.03224537037037037</v>
      </c>
      <c r="U9" s="26">
        <f>IF(T9=0,"",IF($B9="M",T$5,T$6)/T9*T$7*100)</f>
        <v>84.09906676238333</v>
      </c>
      <c r="V9" s="18" t="s">
        <v>81</v>
      </c>
      <c r="W9" s="21">
        <v>0.014456018518518519</v>
      </c>
      <c r="X9" s="26">
        <f>IF(W9=0,"",IF($B9="M",W$5,W$6)/W9*W$7*100)</f>
        <v>84.70776621297037</v>
      </c>
      <c r="Y9" s="18" t="s">
        <v>38</v>
      </c>
      <c r="Z9" s="21">
        <v>0.030173611111111113</v>
      </c>
      <c r="AA9" s="26">
        <f>IF(Z9=0,"",IF($B9="M",Z$5,Z$6)/Z9*Z$7*100)</f>
        <v>88.14345991561181</v>
      </c>
      <c r="AB9" s="18" t="s">
        <v>38</v>
      </c>
      <c r="AC9" s="21"/>
      <c r="AD9" s="26">
        <f>IF(AC9=0,"",IF($B9="M",AC$5,AC$6)/AC9*AC$7*100)</f>
      </c>
      <c r="AE9" s="8"/>
      <c r="AF9" s="22">
        <v>0.03805555555555556</v>
      </c>
      <c r="AG9" s="26">
        <f>IF(AF9=0,"",IF($B9="M",AF$5,AF$6)/AF9*AF$7*100)</f>
        <v>96.61800486618004</v>
      </c>
      <c r="AH9" s="8" t="s">
        <v>38</v>
      </c>
      <c r="AI9" s="22">
        <v>0.04325231481481481</v>
      </c>
      <c r="AJ9" s="26">
        <f>IF(AI9=0,"",IF($B9="M",AI$5,AI$6)/AI9*AI$7*100)</f>
        <v>81.7875301043618</v>
      </c>
      <c r="AK9" s="8" t="s">
        <v>81</v>
      </c>
      <c r="AL9" s="23"/>
      <c r="AM9" s="26">
        <f>IF(AL9=0,"",IF($B9="M",AL$5,AL$6)/AL9*AL$7*100)</f>
      </c>
      <c r="AN9" s="47"/>
      <c r="AO9" s="22"/>
      <c r="AP9" s="26">
        <f>IF(AO9=0,"",IF($B9="M",AO$5,AO$6)/AO9*AO$7*100)</f>
      </c>
      <c r="AQ9" s="8"/>
      <c r="AR9" s="22">
        <v>0.034444444444444444</v>
      </c>
      <c r="AS9" s="26">
        <f>IF(AR9=0,"",IF($B9="M",AR$5,AR$6)/AR9*AR$7*100)</f>
        <v>91.86827956989248</v>
      </c>
      <c r="AT9" s="8" t="s">
        <v>38</v>
      </c>
      <c r="AU9" s="22"/>
      <c r="AV9" s="26">
        <f>IF(AU9=0,"",IF($B9="M",AU$5,AU$6)/AU9*AU$7*100)</f>
      </c>
      <c r="AW9" s="8"/>
      <c r="AX9" s="22"/>
      <c r="AY9" s="26">
        <f>IF(AX9=0,"",IF($B9="M",AX$5,AX$6)/AX9*AX$7*100)</f>
      </c>
      <c r="AZ9" s="8"/>
      <c r="BA9" s="22">
        <v>0.06291666666666666</v>
      </c>
      <c r="BB9" s="26">
        <f>IF(BA9=0,"",IF($B9="M",BA$5,BA$6)/BA9*BA$7*100)</f>
        <v>83.79323031640912</v>
      </c>
      <c r="BC9" s="8" t="s">
        <v>81</v>
      </c>
      <c r="BD9" s="26">
        <f>MAX(BG9,BI9,BK9,BM9,BO9,BQ9,BS9,BU9)</f>
        <v>0</v>
      </c>
      <c r="BE9" s="6"/>
      <c r="BF9" s="22"/>
      <c r="BG9" s="26">
        <f>IF(BF9=0,"",IF($B9="M",BF$5,BF$6)/BF9*BF$7*100)</f>
      </c>
      <c r="BH9" s="53"/>
      <c r="BI9" s="26">
        <f>IF(BH9=0,"",IF($B9="M",BH$5,BH$6)/BH9*BH$7*100)</f>
      </c>
      <c r="BJ9" s="22"/>
      <c r="BK9" s="26">
        <f>IF(BJ9=0,"",IF($B9="M",BJ$5,BJ$6)/BJ9*BJ$7*100)</f>
      </c>
      <c r="BL9" s="22"/>
      <c r="BM9" s="26">
        <f>IF(BL9=0,"",IF($B9="M",BL$5,BL$6)/BL9*BL$7*100)</f>
      </c>
      <c r="BN9" s="8"/>
      <c r="BO9" s="26">
        <f>IF(BN9=0,"",IF($B9="M",BN$5,BN$6)/BN9*BN$7*100)</f>
      </c>
      <c r="BP9" s="23"/>
      <c r="BQ9" s="26">
        <f>IF(BP9=0,"",IF($B9="M",BP$5,BP$6)/BP9*BP$7*100)</f>
      </c>
      <c r="BR9" s="8"/>
      <c r="BS9" s="26">
        <f>IF(BR9=0,"",IF($B9="M",BR$5,BR$6)/BR9*BR$7*100)</f>
      </c>
      <c r="BT9" s="8"/>
      <c r="BU9" s="52">
        <f aca="true" t="shared" si="0" ref="BU9:BU45">IF(BT9=0,"",IF($B9="M",BT$5,BT$6)/BT9*BT$7*100)</f>
      </c>
    </row>
    <row r="10" spans="2:73" ht="12.75">
      <c r="B10" s="16" t="s">
        <v>2</v>
      </c>
      <c r="C10" s="17">
        <v>2</v>
      </c>
      <c r="D10" s="28" t="s">
        <v>47</v>
      </c>
      <c r="E10" s="25">
        <f>IF(J10="y",I10,0)+IF(M10="y",L10,0)+IF(P10="y",O10,0)+IF(S10="y",R10,0)+IF(V10="y",U10,0)+IF(Y10="y",X10,0)+IF(AB10="y",AA10,0)+IF(AE10="y",AD10,0)+IF(AH10="y",AG10,0)+IF(AK10="y",AJ10,0)+IF(AN10="y",AM10,0)+IF(AQ10="y",AP10,0)+IF(AT10="y",AS10,0)+IF(AW10="y",AV10,0)+IF(AZ10="y",AY10,0)+IF(BC10="y",BB10,0)+IF(BE10="y",BD10,0)</f>
        <v>397.0206009302147</v>
      </c>
      <c r="F10" s="19">
        <f>COUNTIF(H10:BE10,"=y")</f>
        <v>5</v>
      </c>
      <c r="G10" s="18">
        <f>COUNTIF(H10:BE10,"=n")</f>
        <v>3</v>
      </c>
      <c r="H10" s="21">
        <v>0.10789351851851851</v>
      </c>
      <c r="I10" s="26">
        <f>IF(H10=0,"",IF($B10="M",H$5,H$6)/H10*H$7*100)</f>
        <v>82.41793606522207</v>
      </c>
      <c r="J10" s="18" t="s">
        <v>38</v>
      </c>
      <c r="K10" s="21"/>
      <c r="L10" s="26">
        <f>IF(K10=0,"",IF($B10="M",K$5,K$6)/K10*K$7*100)</f>
      </c>
      <c r="M10" s="18"/>
      <c r="N10" s="21"/>
      <c r="O10" s="26">
        <f>IF(N10=0,"",IF($B10="M",N$5,N$6)/N10*N$7*100)</f>
      </c>
      <c r="P10" s="18"/>
      <c r="Q10" s="21">
        <v>0.1864583333333333</v>
      </c>
      <c r="R10" s="26">
        <f>IF(Q10=0,"",IF($B10="M",Q$5,Q$6)/Q10*Q$7*100)</f>
        <v>72.09062693978898</v>
      </c>
      <c r="S10" s="28" t="s">
        <v>81</v>
      </c>
      <c r="T10" s="21">
        <v>0.036111111111111115</v>
      </c>
      <c r="U10" s="26">
        <f>IF(T10=0,"",IF($B10="M",T$5,T$6)/T10*T$7*100)</f>
        <v>75.09615384615383</v>
      </c>
      <c r="V10" s="18" t="s">
        <v>38</v>
      </c>
      <c r="W10" s="21">
        <v>0.016087962962962964</v>
      </c>
      <c r="X10" s="26">
        <f>IF(W10=0,"",IF($B10="M",W$5,W$6)/W10*W$7*100)</f>
        <v>76.11510791366905</v>
      </c>
      <c r="Y10" s="18" t="s">
        <v>38</v>
      </c>
      <c r="Z10" s="21"/>
      <c r="AA10" s="26">
        <f>IF(Z10=0,"",IF($B10="M",Z$5,Z$6)/Z10*Z$7*100)</f>
      </c>
      <c r="AB10" s="18"/>
      <c r="AC10" s="21">
        <v>0.15312499999999998</v>
      </c>
      <c r="AD10" s="26">
        <f>IF(AC10=0,"",IF($B10="M",AC$5,AC$6)/AC10*AC$7*100)</f>
        <v>80.63340891912323</v>
      </c>
      <c r="AE10" s="18" t="s">
        <v>38</v>
      </c>
      <c r="AF10" s="22"/>
      <c r="AG10" s="26">
        <f>IF(AF10=0,"",IF($B10="M",AF$5,AF$6)/AF10*AF$7*100)</f>
      </c>
      <c r="AH10" s="8"/>
      <c r="AI10" s="22"/>
      <c r="AJ10" s="26">
        <f>IF(AI10=0,"",IF($B10="M",AI$5,AI$6)/AI10*AI$7*100)</f>
      </c>
      <c r="AK10" s="8"/>
      <c r="AL10" s="8"/>
      <c r="AM10" s="26">
        <f>IF(AL10=0,"",IF($B10="M",AL$5,AL$6)/AL10*AL$7*100)</f>
      </c>
      <c r="AN10" s="8"/>
      <c r="AO10" s="22">
        <v>0.19560185185185186</v>
      </c>
      <c r="AP10" s="26">
        <f>IF(AO10=0,"",IF($B10="M",AO$5,AO$6)/AO10*AO$7*100)</f>
        <v>62.93076923076922</v>
      </c>
      <c r="AQ10" s="8" t="s">
        <v>81</v>
      </c>
      <c r="AR10" s="22"/>
      <c r="AS10" s="26">
        <f>IF(AR10=0,"",IF($B10="M",AR$5,AR$6)/AR10*AR$7*100)</f>
      </c>
      <c r="AT10" s="8"/>
      <c r="AU10" s="22"/>
      <c r="AV10" s="26">
        <f>IF(AU10=0,"",IF($B10="M",AU$5,AU$6)/AU10*AU$7*100)</f>
      </c>
      <c r="AW10" s="8"/>
      <c r="AX10" s="22"/>
      <c r="AY10" s="26">
        <f>IF(AX10=0,"",IF($B10="M",AX$5,AX$6)/AX10*AX$7*100)</f>
      </c>
      <c r="AZ10" s="8"/>
      <c r="BA10" s="22">
        <v>0.0637037037037037</v>
      </c>
      <c r="BB10" s="26">
        <f>IF(BA10=0,"",IF($B10="M",BA$5,BA$6)/BA10*BA$7*100)</f>
        <v>82.7579941860465</v>
      </c>
      <c r="BC10" s="8" t="s">
        <v>38</v>
      </c>
      <c r="BD10" s="26">
        <f>MAX(BG10,BI10,BK10,BM10,BO10,BQ10,BS10,BU10)</f>
        <v>70.22360645264335</v>
      </c>
      <c r="BE10" s="6" t="s">
        <v>81</v>
      </c>
      <c r="BF10" s="22"/>
      <c r="BG10" s="26">
        <f>IF(BF10=0,"",IF($B10="M",BF$5,BF$6)/BF10*BF$7*100)</f>
      </c>
      <c r="BH10" s="22"/>
      <c r="BI10" s="26">
        <f>IF(BH10=0,"",IF($B10="M",BH$5,BH$6)/BH10*BH$7*100)</f>
      </c>
      <c r="BJ10" s="22">
        <v>0.19929398148148147</v>
      </c>
      <c r="BK10" s="26">
        <f>IF(BJ10=0,"",IF($B10="M",BJ$5,BJ$6)/BJ10*BJ$7*100)</f>
        <v>64.90504675068239</v>
      </c>
      <c r="BL10" s="22">
        <v>0.14493055555555556</v>
      </c>
      <c r="BM10" s="26">
        <f>IF(BL10=0,"",IF($B10="M",BL$5,BL$6)/BL10*BL$7*100)</f>
        <v>70.22360645264335</v>
      </c>
      <c r="BN10" s="8"/>
      <c r="BO10" s="26">
        <f>IF(BN10=0,"",IF($B10="M",BN$5,BN$6)/BN10*BN$7*100)</f>
      </c>
      <c r="BP10" s="8"/>
      <c r="BQ10" s="26">
        <f>IF(BP10=0,"",IF($B10="M",BP$5,BP$6)/BP10*BP$7*100)</f>
      </c>
      <c r="BR10" s="8"/>
      <c r="BS10" s="26">
        <f>IF(BR10=0,"",IF($B10="M",BR$5,BR$6)/BR10*BR$7*100)</f>
      </c>
      <c r="BT10" s="8"/>
      <c r="BU10" s="52">
        <f t="shared" si="0"/>
      </c>
    </row>
    <row r="11" spans="2:73" ht="12.75">
      <c r="B11" s="16" t="s">
        <v>2</v>
      </c>
      <c r="C11" s="17">
        <v>3</v>
      </c>
      <c r="D11" s="28" t="s">
        <v>39</v>
      </c>
      <c r="E11" s="25">
        <f>IF(J11="y",I11,0)+IF(M11="y",L11,0)+IF(P11="y",O11,0)+IF(S11="y",R11,0)+IF(V11="y",U11,0)+IF(Y11="y",X11,0)+IF(AB11="y",AA11,0)+IF(AE11="y",AD11,0)+IF(AH11="y",AG11,0)+IF(AK11="y",AJ11,0)+IF(AN11="y",AM11,0)+IF(AQ11="y",AP11,0)+IF(AT11="y",AS11,0)+IF(AW11="y",AV11,0)+IF(AZ11="y",AY11,0)+IF(BC11="y",BB11,0)+IF(BE11="y",BD11,0)</f>
        <v>379.9495472099998</v>
      </c>
      <c r="F11" s="19">
        <f>COUNTIF(H11:BE11,"=y")</f>
        <v>5</v>
      </c>
      <c r="G11" s="18">
        <f>COUNTIF(H11:BE11,"=n")</f>
        <v>1</v>
      </c>
      <c r="H11" s="21">
        <v>0.10850694444444443</v>
      </c>
      <c r="I11" s="26">
        <f>IF(H11=0,"",IF($B11="M",H$5,H$6)/H11*H$7*100)</f>
        <v>81.95200000000001</v>
      </c>
      <c r="J11" s="18" t="s">
        <v>38</v>
      </c>
      <c r="K11" s="21"/>
      <c r="L11" s="26">
        <f>IF(K11=0,"",IF($B11="M",K$5,K$6)/K11*K$7*100)</f>
      </c>
      <c r="M11" s="18"/>
      <c r="N11" s="21"/>
      <c r="O11" s="26">
        <f>IF(N11=0,"",IF($B11="M",N$5,N$6)/N11*N$7*100)</f>
      </c>
      <c r="P11" s="18"/>
      <c r="Q11" s="21">
        <v>0.18674768518518517</v>
      </c>
      <c r="R11" s="26">
        <f>IF(Q11=0,"",IF($B11="M",Q$5,Q$6)/Q11*Q$7*100)</f>
        <v>71.97892779671523</v>
      </c>
      <c r="S11" s="28" t="s">
        <v>38</v>
      </c>
      <c r="T11" s="21">
        <v>0.037766203703703705</v>
      </c>
      <c r="U11" s="26">
        <f>IF(T11=0,"",IF($B11="M",T$5,T$6)/T11*T$7*100)</f>
        <v>71.80508734293593</v>
      </c>
      <c r="V11" s="28" t="s">
        <v>38</v>
      </c>
      <c r="W11" s="21"/>
      <c r="X11" s="26">
        <f>IF(W11=0,"",IF($B11="M",W$5,W$6)/W11*W$7*100)</f>
      </c>
      <c r="Y11" s="18"/>
      <c r="Z11" s="21"/>
      <c r="AA11" s="26">
        <f>IF(Z11=0,"",IF($B11="M",Z$5,Z$6)/Z11*Z$7*100)</f>
      </c>
      <c r="AB11" s="18"/>
      <c r="AC11" s="21">
        <v>0.1640046296296296</v>
      </c>
      <c r="AD11" s="26">
        <f>IF(AC11=0,"",IF($B11="M",AC$5,AC$6)/AC11*AC$7*100)</f>
        <v>75.28440366972478</v>
      </c>
      <c r="AE11" s="18" t="s">
        <v>38</v>
      </c>
      <c r="AF11" s="22"/>
      <c r="AG11" s="26">
        <f>IF(AF11=0,"",IF($B11="M",AF$5,AF$6)/AF11*AF$7*100)</f>
      </c>
      <c r="AH11" s="8"/>
      <c r="AI11" s="22"/>
      <c r="AJ11" s="26">
        <f>IF(AI11=0,"",IF($B11="M",AI$5,AI$6)/AI11*AI$7*100)</f>
      </c>
      <c r="AK11" s="8"/>
      <c r="AL11" s="8"/>
      <c r="AM11" s="26">
        <f>IF(AL11=0,"",IF($B11="M",AL$5,AL$6)/AL11*AL$7*100)</f>
      </c>
      <c r="AN11" s="8"/>
      <c r="AO11" s="22"/>
      <c r="AP11" s="26">
        <f>IF(AO11=0,"",IF($B11="M",AO$5,AO$6)/AO11*AO$7*100)</f>
      </c>
      <c r="AQ11" s="8"/>
      <c r="AR11" s="22"/>
      <c r="AS11" s="26">
        <f>IF(AR11=0,"",IF($B11="M",AR$5,AR$6)/AR11*AR$7*100)</f>
      </c>
      <c r="AT11" s="8"/>
      <c r="AU11" s="22"/>
      <c r="AV11" s="26">
        <f>IF(AU11=0,"",IF($B11="M",AU$5,AU$6)/AU11*AU$7*100)</f>
      </c>
      <c r="AW11" s="8"/>
      <c r="AX11" s="22"/>
      <c r="AY11" s="26">
        <f>IF(AX11=0,"",IF($B11="M",AX$5,AX$6)/AX11*AX$7*100)</f>
      </c>
      <c r="AZ11" s="8"/>
      <c r="BA11" s="22">
        <v>0.06679398148148148</v>
      </c>
      <c r="BB11" s="26">
        <f>IF(BA11=0,"",IF($B11="M",BA$5,BA$6)/BA11*BA$7*100)</f>
        <v>78.92912840062381</v>
      </c>
      <c r="BC11" s="8" t="s">
        <v>38</v>
      </c>
      <c r="BD11" s="26">
        <f>MAX(BG11,BI11,BK11,BM11,BO11,BQ11,BS11,BU11)</f>
        <v>66.95652173913044</v>
      </c>
      <c r="BE11" s="6" t="s">
        <v>81</v>
      </c>
      <c r="BF11" s="22"/>
      <c r="BG11" s="26">
        <f>IF(BF11=0,"",IF($B11="M",BF$5,BF$6)/BF11*BF$7*100)</f>
      </c>
      <c r="BH11" s="22"/>
      <c r="BI11" s="26">
        <f>IF(BH11=0,"",IF($B11="M",BH$5,BH$6)/BH11*BH$7*100)</f>
      </c>
      <c r="BJ11" s="22"/>
      <c r="BK11" s="26">
        <f>IF(BJ11=0,"",IF($B11="M",BJ$5,BJ$6)/BJ11*BJ$7*100)</f>
      </c>
      <c r="BL11" s="22">
        <v>0.15200231481481483</v>
      </c>
      <c r="BM11" s="26">
        <f>IF(BL11=0,"",IF($B11="M",BL$5,BL$6)/BL11*BL$7*100)</f>
        <v>66.95652173913044</v>
      </c>
      <c r="BN11" s="8"/>
      <c r="BO11" s="26">
        <f>IF(BN11=0,"",IF($B11="M",BN$5,BN$6)/BN11*BN$7*100)</f>
      </c>
      <c r="BP11" s="8"/>
      <c r="BQ11" s="26">
        <f>IF(BP11=0,"",IF($B11="M",BP$5,BP$6)/BP11*BP$7*100)</f>
      </c>
      <c r="BR11" s="8"/>
      <c r="BS11" s="26">
        <f>IF(BR11=0,"",IF($B11="M",BR$5,BR$6)/BR11*BR$7*100)</f>
      </c>
      <c r="BT11" s="8"/>
      <c r="BU11" s="52">
        <f t="shared" si="0"/>
      </c>
    </row>
    <row r="12" spans="2:73" ht="12.75">
      <c r="B12" s="16" t="s">
        <v>2</v>
      </c>
      <c r="C12" s="17">
        <v>4</v>
      </c>
      <c r="D12" s="28" t="s">
        <v>62</v>
      </c>
      <c r="E12" s="25">
        <f>IF(J12="y",I12,0)+IF(M12="y",L12,0)+IF(P12="y",O12,0)+IF(S12="y",R12,0)+IF(V12="y",U12,0)+IF(Y12="y",X12,0)+IF(AB12="y",AA12,0)+IF(AE12="y",AD12,0)+IF(AH12="y",AG12,0)+IF(AK12="y",AJ12,0)+IF(AN12="y",AM12,0)+IF(AQ12="y",AP12,0)+IF(AT12="y",AS12,0)+IF(AW12="y",AV12,0)+IF(AZ12="y",AY12,0)+IF(BC12="y",BB12,0)+IF(BE12="y",BD12,0)</f>
        <v>347.8026123640235</v>
      </c>
      <c r="F12" s="19">
        <f>COUNTIF(H12:BE12,"=y")</f>
        <v>5</v>
      </c>
      <c r="G12" s="18">
        <f>COUNTIF(H12:BE12,"=n")</f>
        <v>0</v>
      </c>
      <c r="H12" s="21"/>
      <c r="I12" s="26">
        <f>IF(H12=0,"",IF($B12="M",H$5,H$6)/H12*H$7*100)</f>
      </c>
      <c r="J12" s="18"/>
      <c r="K12" s="21"/>
      <c r="L12" s="26">
        <f>IF(K12=0,"",IF($B12="M",K$5,K$6)/K12*K$7*100)</f>
      </c>
      <c r="M12" s="18"/>
      <c r="N12" s="21"/>
      <c r="O12" s="26">
        <f>IF(N12=0,"",IF($B12="M",N$5,N$6)/N12*N$7*100)</f>
      </c>
      <c r="P12" s="18"/>
      <c r="Q12" s="21">
        <v>0.19417824074074075</v>
      </c>
      <c r="R12" s="26">
        <f>IF(Q12=0,"",IF($B12="M",Q$5,Q$6)/Q12*Q$7*100)</f>
        <v>69.22453358764977</v>
      </c>
      <c r="S12" s="28" t="s">
        <v>38</v>
      </c>
      <c r="T12" s="21">
        <v>0.03922453703703704</v>
      </c>
      <c r="U12" s="26">
        <f>IF(T12=0,"",IF($B12="M",T$5,T$6)/T12*T$7*100)</f>
        <v>69.13543818235468</v>
      </c>
      <c r="V12" s="28" t="s">
        <v>38</v>
      </c>
      <c r="W12" s="21"/>
      <c r="X12" s="26">
        <f>IF(W12=0,"",IF($B12="M",W$5,W$6)/W12*W$7*100)</f>
      </c>
      <c r="Y12" s="18"/>
      <c r="Z12" s="21"/>
      <c r="AA12" s="26">
        <f>IF(Z12=0,"",IF($B12="M",Z$5,Z$6)/Z12*Z$7*100)</f>
      </c>
      <c r="AB12" s="18"/>
      <c r="AC12" s="21"/>
      <c r="AD12" s="26">
        <f>IF(AC12=0,"",IF($B12="M",AC$5,AC$6)/AC12*AC$7*100)</f>
      </c>
      <c r="AE12" s="18"/>
      <c r="AG12" s="26">
        <f>IF(AF12=0,"",IF($B12="M",AF$5,AF$6)/AF12*AF$7*100)</f>
      </c>
      <c r="AH12" s="8"/>
      <c r="AI12" s="22"/>
      <c r="AJ12" s="26">
        <f>IF(AI12=0,"",IF($B12="M",AI$5,AI$6)/AI12*AI$7*100)</f>
      </c>
      <c r="AK12" s="8"/>
      <c r="AL12" s="8"/>
      <c r="AM12" s="26">
        <f>IF(AL12=0,"",IF($B12="M",AL$5,AL$6)/AL12*AL$7*100)</f>
      </c>
      <c r="AN12" s="8"/>
      <c r="AO12" s="22">
        <v>0.1957523148148148</v>
      </c>
      <c r="AP12" s="26">
        <f>IF(AO12=0,"",IF($B12="M",AO$5,AO$6)/AO12*AO$7*100)</f>
        <v>62.88239815526517</v>
      </c>
      <c r="AQ12" s="8" t="s">
        <v>38</v>
      </c>
      <c r="AR12" s="22"/>
      <c r="AS12" s="26">
        <f>IF(AR12=0,"",IF($B12="M",AR$5,AR$6)/AR12*AR$7*100)</f>
      </c>
      <c r="AT12" s="8"/>
      <c r="AU12" s="22">
        <v>0.043356481481481475</v>
      </c>
      <c r="AV12" s="26">
        <f>IF(AU12=0,"",IF($B12="M",AU$5,AU$6)/AU12*AU$7*100)</f>
        <v>68.12600106780567</v>
      </c>
      <c r="AW12" s="8" t="s">
        <v>38</v>
      </c>
      <c r="AX12" s="22"/>
      <c r="AY12" s="26">
        <f>IF(AX12=0,"",IF($B12="M",AX$5,AX$6)/AX12*AX$7*100)</f>
      </c>
      <c r="AZ12" s="8"/>
      <c r="BA12" s="22"/>
      <c r="BB12" s="26">
        <f>IF(BA12=0,"",IF($B12="M",BA$5,BA$6)/BA12*BA$7*100)</f>
      </c>
      <c r="BC12" s="8"/>
      <c r="BD12" s="26">
        <f>MAX(BG12,BI12,BK12,BM12,BO12,BQ12,BS12,BU12)</f>
        <v>78.4342413709482</v>
      </c>
      <c r="BE12" s="6" t="s">
        <v>38</v>
      </c>
      <c r="BF12" s="22">
        <v>0.1841898148148148</v>
      </c>
      <c r="BG12" s="26">
        <f>IF(BF12=0,"",IF($B12="M",BF$5,BF$6)/BF12*BF$7*100)</f>
        <v>67.15156466004777</v>
      </c>
      <c r="BH12" s="22">
        <v>0.237349537037037</v>
      </c>
      <c r="BI12" s="26">
        <f>IF(BH12=0,"",IF($B12="M",BH$5,BH$6)/BH12*BH$7*100)</f>
        <v>63.61193738723364</v>
      </c>
      <c r="BJ12" s="22">
        <v>0.21497685185185186</v>
      </c>
      <c r="BK12" s="26">
        <f>IF(BJ12=0,"",IF($B12="M",BJ$5,BJ$6)/BJ12*BJ$7*100)</f>
        <v>60.170130289652214</v>
      </c>
      <c r="BL12" s="22">
        <v>0.14200231481481482</v>
      </c>
      <c r="BM12" s="26">
        <f>IF(BL12=0,"",IF($B12="M",BL$5,BL$6)/BL12*BL$7*100)</f>
        <v>71.67169288450566</v>
      </c>
      <c r="BN12" s="23">
        <v>0.14318287037037036</v>
      </c>
      <c r="BO12" s="26">
        <f>IF(BN12=0,"",IF($B12="M",BN$5,BN$6)/BN12*BN$7*100)</f>
        <v>78.4342413709482</v>
      </c>
      <c r="BP12" s="8"/>
      <c r="BQ12" s="26">
        <f>IF(BP12=0,"",IF($B12="M",BP$5,BP$6)/BP12*BP$7*100)</f>
      </c>
      <c r="BR12" s="8"/>
      <c r="BS12" s="26">
        <f>IF(BR12=0,"",IF($B12="M",BR$5,BR$6)/BR12*BR$7*100)</f>
      </c>
      <c r="BT12" s="8"/>
      <c r="BU12" s="52">
        <f t="shared" si="0"/>
      </c>
    </row>
    <row r="13" spans="2:73" ht="12.75">
      <c r="B13" s="16" t="s">
        <v>2</v>
      </c>
      <c r="C13" s="17">
        <v>5</v>
      </c>
      <c r="D13" s="28" t="s">
        <v>60</v>
      </c>
      <c r="E13" s="25">
        <f>IF(J13="y",I13,0)+IF(M13="y",L13,0)+IF(P13="y",O13,0)+IF(S13="y",R13,0)+IF(V13="y",U13,0)+IF(Y13="y",X13,0)+IF(AB13="y",AA13,0)+IF(AE13="y",AD13,0)+IF(AH13="y",AG13,0)+IF(AK13="y",AJ13,0)+IF(AN13="y",AM13,0)+IF(AQ13="y",AP13,0)+IF(AT13="y",AS13,0)+IF(AW13="y",AV13,0)+IF(AZ13="y",AY13,0)+IF(BC13="y",BB13,0)+IF(BE13="y",BD13,0)</f>
        <v>345.143906054131</v>
      </c>
      <c r="F13" s="19">
        <f>COUNTIF(H13:BE13,"=y")</f>
        <v>5</v>
      </c>
      <c r="G13" s="18">
        <f>COUNTIF(H13:BE13,"=n")</f>
        <v>0</v>
      </c>
      <c r="H13" s="21"/>
      <c r="I13" s="26">
        <f>IF(H13=0,"",IF($B13="M",H$5,H$6)/H13*H$7*100)</f>
      </c>
      <c r="J13" s="28"/>
      <c r="K13" s="21">
        <v>0.038113425925925926</v>
      </c>
      <c r="L13" s="26">
        <f>IF(K13=0,"",IF($B13="M",K$5,K$6)/K13*K$7*100)</f>
        <v>64.10567871242027</v>
      </c>
      <c r="M13" s="18" t="s">
        <v>38</v>
      </c>
      <c r="N13" s="21"/>
      <c r="O13" s="26">
        <f>IF(N13=0,"",IF($B13="M",N$5,N$6)/N13*N$7*100)</f>
      </c>
      <c r="P13" s="18"/>
      <c r="Q13" s="21"/>
      <c r="R13" s="26">
        <f>IF(Q13=0,"",IF($B13="M",Q$5,Q$6)/Q13*Q$7*100)</f>
      </c>
      <c r="S13" s="28"/>
      <c r="T13" s="21"/>
      <c r="U13" s="26">
        <f>IF(T13=0,"",IF($B13="M",T$5,T$6)/T13*T$7*100)</f>
      </c>
      <c r="V13" s="28"/>
      <c r="W13" s="21"/>
      <c r="X13" s="26">
        <f>IF(W13=0,"",IF($B13="M",W$5,W$6)/W13*W$7*100)</f>
      </c>
      <c r="Y13" s="18"/>
      <c r="Z13" s="21">
        <v>0.03597222222222222</v>
      </c>
      <c r="AA13" s="26">
        <f>IF(Z13=0,"",IF($B13="M",Z$5,Z$6)/Z13*Z$7*100)</f>
        <v>73.93500643500644</v>
      </c>
      <c r="AB13" s="18" t="s">
        <v>38</v>
      </c>
      <c r="AC13" s="21">
        <v>0.16708333333333333</v>
      </c>
      <c r="AD13" s="26">
        <f>IF(AC13=0,"",IF($B13="M",AC$5,AC$6)/AC13*AC$7*100)</f>
        <v>73.89720144084234</v>
      </c>
      <c r="AE13" s="8" t="s">
        <v>38</v>
      </c>
      <c r="AF13" s="22"/>
      <c r="AG13" s="26">
        <f>IF(AF13=0,"",IF($B13="M",AF$5,AF$6)/AF13*AF$7*100)</f>
      </c>
      <c r="AH13" s="8"/>
      <c r="AI13" s="22">
        <v>0.05438657407407407</v>
      </c>
      <c r="AJ13" s="26">
        <f>IF(AI13=0,"",IF($B13="M",AI$5,AI$6)/AI13*AI$7*100)</f>
        <v>65.04362630346883</v>
      </c>
      <c r="AK13" s="8" t="s">
        <v>38</v>
      </c>
      <c r="AL13" s="23"/>
      <c r="AM13" s="26">
        <f>IF(AL13=0,"",IF($B13="M",AL$5,AL$6)/AL13*AL$7*100)</f>
      </c>
      <c r="AN13" s="8"/>
      <c r="AO13" s="22"/>
      <c r="AP13" s="26">
        <f>IF(AO13=0,"",IF($B13="M",AO$5,AO$6)/AO13*AO$7*100)</f>
      </c>
      <c r="AQ13" s="8"/>
      <c r="AR13" s="22"/>
      <c r="AS13" s="26">
        <f>IF(AR13=0,"",IF($B13="M",AR$5,AR$6)/AR13*AR$7*100)</f>
      </c>
      <c r="AT13" s="8"/>
      <c r="AU13" s="22">
        <v>0.043333333333333335</v>
      </c>
      <c r="AV13" s="26">
        <f>IF(AU13=0,"",IF($B13="M",AU$5,AU$6)/AU13*AU$7*100)</f>
        <v>68.16239316239316</v>
      </c>
      <c r="AW13" s="8" t="s">
        <v>38</v>
      </c>
      <c r="AX13" s="22"/>
      <c r="AY13" s="26">
        <f>IF(AX13=0,"",IF($B13="M",AX$5,AX$6)/AX13*AX$7*100)</f>
      </c>
      <c r="AZ13" s="8"/>
      <c r="BA13" s="22"/>
      <c r="BB13" s="26">
        <f>IF(BA13=0,"",IF($B13="M",BA$5,BA$6)/BA13*BA$7*100)</f>
      </c>
      <c r="BC13" s="8"/>
      <c r="BD13" s="26">
        <f>MAX(BG13,BI13,BK13,BM13,BO13,BQ13,BS13,BU13)</f>
        <v>0</v>
      </c>
      <c r="BE13" s="6"/>
      <c r="BF13" s="22"/>
      <c r="BG13" s="26">
        <f>IF(BF13=0,"",IF($B13="M",BF$5,BF$6)/BF13*BF$7*100)</f>
      </c>
      <c r="BH13" s="22"/>
      <c r="BI13" s="26">
        <f>IF(BH13=0,"",IF($B13="M",BH$5,BH$6)/BH13*BH$7*100)</f>
      </c>
      <c r="BJ13" s="22"/>
      <c r="BK13" s="26">
        <f>IF(BJ13=0,"",IF($B13="M",BJ$5,BJ$6)/BJ13*BJ$7*100)</f>
      </c>
      <c r="BL13" s="22"/>
      <c r="BM13" s="26">
        <f>IF(BL13=0,"",IF($B13="M",BL$5,BL$6)/BL13*BL$7*100)</f>
      </c>
      <c r="BN13" s="8"/>
      <c r="BO13" s="26">
        <f>IF(BN13=0,"",IF($B13="M",BN$5,BN$6)/BN13*BN$7*100)</f>
      </c>
      <c r="BP13" s="8"/>
      <c r="BQ13" s="26">
        <f>IF(BP13=0,"",IF($B13="M",BP$5,BP$6)/BP13*BP$7*100)</f>
      </c>
      <c r="BR13" s="8"/>
      <c r="BS13" s="26">
        <f>IF(BR13=0,"",IF($B13="M",BR$5,BR$6)/BR13*BR$7*100)</f>
      </c>
      <c r="BT13" s="8"/>
      <c r="BU13" s="52">
        <f t="shared" si="0"/>
      </c>
    </row>
    <row r="14" spans="2:73" ht="12.75">
      <c r="B14" s="16" t="s">
        <v>2</v>
      </c>
      <c r="C14" s="17">
        <v>6</v>
      </c>
      <c r="D14" s="49" t="s">
        <v>100</v>
      </c>
      <c r="E14" s="25">
        <f>IF(J14="y",I14,0)+IF(M14="y",L14,0)+IF(P14="y",O14,0)+IF(S14="y",R14,0)+IF(V14="y",U14,0)+IF(Y14="y",X14,0)+IF(AB14="y",AA14,0)+IF(AE14="y",AD14,0)+IF(AH14="y",AG14,0)+IF(AK14="y",AJ14,0)+IF(AN14="y",AM14,0)+IF(AQ14="y",AP14,0)+IF(AT14="y",AS14,0)+IF(AW14="y",AV14,0)+IF(AZ14="y",AY14,0)+IF(BC14="y",BB14,0)+IF(BE14="y",BD14,0)</f>
        <v>340.16922007109514</v>
      </c>
      <c r="F14" s="19">
        <f>COUNTIF(H14:BE14,"=y")</f>
        <v>5</v>
      </c>
      <c r="G14" s="18">
        <f>COUNTIF(H14:BE14,"=n")</f>
        <v>1</v>
      </c>
      <c r="H14" s="21">
        <v>0.11584490740740742</v>
      </c>
      <c r="I14" s="26">
        <f>IF(H14=0,"",IF($B14="M",H$5,H$6)/H14*H$7*100)</f>
        <v>76.7609151763413</v>
      </c>
      <c r="J14" s="28" t="s">
        <v>38</v>
      </c>
      <c r="K14" s="21"/>
      <c r="L14" s="26">
        <f>IF(K14=0,"",IF($B14="M",K$5,K$6)/K14*K$7*100)</f>
      </c>
      <c r="M14" s="18"/>
      <c r="N14" s="21"/>
      <c r="O14" s="26">
        <f>IF(N14=0,"",IF($B14="M",N$5,N$6)/N14*N$7*100)</f>
      </c>
      <c r="P14" s="18"/>
      <c r="Q14" s="21">
        <v>0.2087037037037037</v>
      </c>
      <c r="R14" s="26">
        <f>IF(Q14=0,"",IF($B14="M",Q$5,Q$6)/Q14*Q$7*100)</f>
        <v>64.40661047027507</v>
      </c>
      <c r="S14" s="28" t="s">
        <v>38</v>
      </c>
      <c r="T14" s="21">
        <v>0.03909722222222222</v>
      </c>
      <c r="U14" s="26">
        <f>IF(T14=0,"",IF($B14="M",T$5,T$6)/T14*T$7*100)</f>
        <v>69.36056838365896</v>
      </c>
      <c r="V14" s="28" t="s">
        <v>38</v>
      </c>
      <c r="W14" s="21"/>
      <c r="X14" s="26">
        <f>IF(W14=0,"",IF($B14="M",W$5,W$6)/W14*W$7*100)</f>
      </c>
      <c r="Y14" s="18"/>
      <c r="Z14" s="21"/>
      <c r="AA14" s="26">
        <f>IF(Z14=0,"",IF($B14="M",Z$5,Z$6)/Z14*Z$7*100)</f>
      </c>
      <c r="AB14" s="18"/>
      <c r="AC14" s="21"/>
      <c r="AD14" s="26">
        <f>IF(AC14=0,"",IF($B14="M",AC$5,AC$6)/AC14*AC$7*100)</f>
      </c>
      <c r="AE14" s="8"/>
      <c r="AF14" s="22"/>
      <c r="AG14" s="26">
        <f>IF(AF14=0,"",IF($B14="M",AF$5,AF$6)/AF14*AF$7*100)</f>
      </c>
      <c r="AH14" s="8"/>
      <c r="AI14" s="22">
        <v>0.054560185185185184</v>
      </c>
      <c r="AJ14" s="26">
        <f>IF(AI14=0,"",IF($B14="M",AI$5,AI$6)/AI14*AI$7*100)</f>
        <v>64.83665676707679</v>
      </c>
      <c r="AK14" s="8" t="s">
        <v>38</v>
      </c>
      <c r="AL14" s="23"/>
      <c r="AM14" s="26">
        <f>IF(AL14=0,"",IF($B14="M",AL$5,AL$6)/AL14*AL$7*100)</f>
      </c>
      <c r="AN14" s="8"/>
      <c r="AO14" s="22">
        <v>0.19244212962962962</v>
      </c>
      <c r="AP14" s="26">
        <f>IF(AO14=0,"",IF($B14="M",AO$5,AO$6)/AO14*AO$7*100)</f>
        <v>63.96403440187647</v>
      </c>
      <c r="AQ14" s="8" t="s">
        <v>81</v>
      </c>
      <c r="AR14" s="22"/>
      <c r="AS14" s="26">
        <f>IF(AR14=0,"",IF($B14="M",AR$5,AR$6)/AR14*AR$7*100)</f>
      </c>
      <c r="AT14" s="8"/>
      <c r="AU14" s="22">
        <v>0.045578703703703705</v>
      </c>
      <c r="AV14" s="26">
        <f>IF(AU14=0,"",IF($B14="M",AU$5,AU$6)/AU14*AU$7*100)</f>
        <v>64.80446927374301</v>
      </c>
      <c r="AW14" s="8" t="s">
        <v>38</v>
      </c>
      <c r="AX14" s="22"/>
      <c r="AY14" s="26">
        <f>IF(AX14=0,"",IF($B14="M",AX$5,AX$6)/AX14*AX$7*100)</f>
      </c>
      <c r="AZ14" s="8"/>
      <c r="BA14" s="22"/>
      <c r="BB14" s="26">
        <f>IF(BA14=0,"",IF($B14="M",BA$5,BA$6)/BA14*BA$7*100)</f>
      </c>
      <c r="BC14" s="8"/>
      <c r="BD14" s="26">
        <f>MAX(BG14,BI14,BK14,BM14,BO14,BQ14,BS14,BU14)</f>
        <v>0</v>
      </c>
      <c r="BE14" s="6"/>
      <c r="BF14" s="22"/>
      <c r="BG14" s="26">
        <f>IF(BF14=0,"",IF($B14="M",BF$5,BF$6)/BF14*BF$7*100)</f>
      </c>
      <c r="BH14" s="22"/>
      <c r="BI14" s="26">
        <f>IF(BH14=0,"",IF($B14="M",BH$5,BH$6)/BH14*BH$7*100)</f>
      </c>
      <c r="BJ14" s="22"/>
      <c r="BK14" s="26">
        <f>IF(BJ14=0,"",IF($B14="M",BJ$5,BJ$6)/BJ14*BJ$7*100)</f>
      </c>
      <c r="BL14" s="22"/>
      <c r="BM14" s="26">
        <f>IF(BL14=0,"",IF($B14="M",BL$5,BL$6)/BL14*BL$7*100)</f>
      </c>
      <c r="BN14" s="23"/>
      <c r="BO14" s="26">
        <f>IF(BN14=0,"",IF($B14="M",BN$5,BN$6)/BN14*BN$7*100)</f>
      </c>
      <c r="BP14" s="8"/>
      <c r="BQ14" s="26">
        <f>IF(BP14=0,"",IF($B14="M",BP$5,BP$6)/BP14*BP$7*100)</f>
      </c>
      <c r="BR14" s="8"/>
      <c r="BS14" s="26">
        <f>IF(BR14=0,"",IF($B14="M",BR$5,BR$6)/BR14*BR$7*100)</f>
      </c>
      <c r="BT14" s="8"/>
      <c r="BU14" s="52">
        <f t="shared" si="0"/>
      </c>
    </row>
    <row r="15" spans="2:73" ht="12.75">
      <c r="B15" s="16" t="s">
        <v>2</v>
      </c>
      <c r="C15" s="17">
        <v>7</v>
      </c>
      <c r="D15" s="28" t="s">
        <v>67</v>
      </c>
      <c r="E15" s="25">
        <f>IF(J15="y",I15,0)+IF(M15="y",L15,0)+IF(P15="y",O15,0)+IF(S15="y",R15,0)+IF(V15="y",U15,0)+IF(Y15="y",X15,0)+IF(AB15="y",AA15,0)+IF(AE15="y",AD15,0)+IF(AH15="y",AG15,0)+IF(AK15="y",AJ15,0)+IF(AN15="y",AM15,0)+IF(AQ15="y",AP15,0)+IF(AT15="y",AS15,0)+IF(AW15="y",AV15,0)+IF(AZ15="y",AY15,0)+IF(BC15="y",BB15,0)+IF(BE15="y",BD15,0)</f>
        <v>330.50506734093676</v>
      </c>
      <c r="F15" s="19">
        <f>COUNTIF(H15:BE15,"=y")</f>
        <v>5</v>
      </c>
      <c r="G15" s="18">
        <f>COUNTIF(H15:BE15,"=n")</f>
        <v>2</v>
      </c>
      <c r="H15" s="21"/>
      <c r="I15" s="26">
        <f>IF(H15=0,"",IF($B15="M",H$5,H$6)/H15*H$7*100)</f>
      </c>
      <c r="J15" s="18"/>
      <c r="K15" s="21"/>
      <c r="L15" s="26">
        <f>IF(K15=0,"",IF($B15="M",K$5,K$6)/K15*K$7*100)</f>
      </c>
      <c r="M15" s="18"/>
      <c r="N15" s="21"/>
      <c r="O15" s="26">
        <f>IF(N15=0,"",IF($B15="M",N$5,N$6)/N15*N$7*100)</f>
      </c>
      <c r="P15" s="18"/>
      <c r="Q15" s="21">
        <v>0.21988425925925925</v>
      </c>
      <c r="R15" s="26">
        <f>IF(Q15=0,"",IF($B15="M",Q$5,Q$6)/Q15*Q$7*100)</f>
        <v>61.13169807348143</v>
      </c>
      <c r="S15" s="28" t="s">
        <v>38</v>
      </c>
      <c r="T15" s="21">
        <v>0.04311342592592593</v>
      </c>
      <c r="U15" s="26">
        <f>IF(T15=0,"",IF($B15="M",T$5,T$6)/T15*T$7*100)</f>
        <v>62.89932885906039</v>
      </c>
      <c r="V15" s="28" t="s">
        <v>81</v>
      </c>
      <c r="W15" s="21"/>
      <c r="X15" s="26">
        <f>IF(W15=0,"",IF($B15="M",W$5,W$6)/W15*W$7*100)</f>
      </c>
      <c r="Y15" s="18"/>
      <c r="Z15" s="21"/>
      <c r="AA15" s="26">
        <f>IF(Z15=0,"",IF($B15="M",Z$5,Z$6)/Z15*Z$7*100)</f>
      </c>
      <c r="AB15" s="18"/>
      <c r="AC15" s="21">
        <v>0.18230324074074075</v>
      </c>
      <c r="AD15" s="26">
        <f>IF(AC15=0,"",IF($B15="M",AC$5,AC$6)/AC15*AC$7*100)</f>
        <v>67.72776331661483</v>
      </c>
      <c r="AE15" s="18" t="s">
        <v>38</v>
      </c>
      <c r="AF15" s="22"/>
      <c r="AG15" s="26">
        <f>IF(AF15=0,"",IF($B15="M",AF$5,AF$6)/AF15*AF$7*100)</f>
      </c>
      <c r="AH15" s="8"/>
      <c r="AI15" s="22"/>
      <c r="AJ15" s="26">
        <f>IF(AI15=0,"",IF($B15="M",AI$5,AI$6)/AI15*AI$7*100)</f>
      </c>
      <c r="AK15" s="8"/>
      <c r="AL15" s="8"/>
      <c r="AM15" s="26">
        <f>IF(AL15=0,"",IF($B15="M",AL$5,AL$6)/AL15*AL$7*100)</f>
      </c>
      <c r="AN15" s="8"/>
      <c r="AO15" s="22">
        <v>0.2290162037037037</v>
      </c>
      <c r="AP15" s="26">
        <f>IF(AO15=0,"",IF($B15="M",AO$5,AO$6)/AO15*AO$7*100)</f>
        <v>53.748926062566326</v>
      </c>
      <c r="AQ15" s="8" t="s">
        <v>81</v>
      </c>
      <c r="AR15" s="22"/>
      <c r="AS15" s="26">
        <f>IF(AR15=0,"",IF($B15="M",AR$5,AR$6)/AR15*AR$7*100)</f>
      </c>
      <c r="AT15" s="8"/>
      <c r="AU15" s="22"/>
      <c r="AV15" s="26">
        <f>IF(AU15=0,"",IF($B15="M",AU$5,AU$6)/AU15*AU$7*100)</f>
      </c>
      <c r="AW15" s="8"/>
      <c r="AX15" s="22">
        <v>0.04769675925925926</v>
      </c>
      <c r="AY15" s="26">
        <f>IF(AX15=0,"",IF($B15="M",AX$5,AX$6)/AX15*AX$7*100)</f>
        <v>65.42101431691337</v>
      </c>
      <c r="AZ15" s="8" t="s">
        <v>38</v>
      </c>
      <c r="BA15" s="22">
        <v>0.07607638888888889</v>
      </c>
      <c r="BB15" s="26">
        <f>IF(BA15=0,"",IF($B15="M",BA$5,BA$6)/BA15*BA$7*100)</f>
        <v>69.29864597596227</v>
      </c>
      <c r="BC15" s="8" t="s">
        <v>38</v>
      </c>
      <c r="BD15" s="26">
        <f>MAX(BG15,BI15,BK15,BM15,BO15,BQ15,BS15,BU15)</f>
        <v>66.92594565796483</v>
      </c>
      <c r="BE15" s="6" t="s">
        <v>38</v>
      </c>
      <c r="BF15" s="22"/>
      <c r="BG15" s="26">
        <f>IF(BF15=0,"",IF($B15="M",BF$5,BF$6)/BF15*BF$7*100)</f>
      </c>
      <c r="BH15" s="22"/>
      <c r="BI15" s="26">
        <f>IF(BH15=0,"",IF($B15="M",BH$5,BH$6)/BH15*BH$7*100)</f>
      </c>
      <c r="BJ15" s="22"/>
      <c r="BK15" s="26">
        <f>IF(BJ15=0,"",IF($B15="M",BJ$5,BJ$6)/BJ15*BJ$7*100)</f>
      </c>
      <c r="BL15" s="22">
        <v>0.15207175925925925</v>
      </c>
      <c r="BM15" s="26">
        <f>IF(BL15=0,"",IF($B15="M",BL$5,BL$6)/BL15*BL$7*100)</f>
        <v>66.92594565796483</v>
      </c>
      <c r="BN15" s="8"/>
      <c r="BO15" s="26">
        <f>IF(BN15=0,"",IF($B15="M",BN$5,BN$6)/BN15*BN$7*100)</f>
      </c>
      <c r="BP15" s="8"/>
      <c r="BQ15" s="26">
        <f>IF(BP15=0,"",IF($B15="M",BP$5,BP$6)/BP15*BP$7*100)</f>
      </c>
      <c r="BR15" s="8"/>
      <c r="BS15" s="26">
        <f>IF(BR15=0,"",IF($B15="M",BR$5,BR$6)/BR15*BR$7*100)</f>
      </c>
      <c r="BT15" s="8"/>
      <c r="BU15" s="52">
        <f t="shared" si="0"/>
      </c>
    </row>
    <row r="16" spans="2:73" ht="12.75">
      <c r="B16" s="16" t="s">
        <v>2</v>
      </c>
      <c r="C16" s="17">
        <v>8</v>
      </c>
      <c r="D16" s="28" t="s">
        <v>48</v>
      </c>
      <c r="E16" s="25">
        <f>IF(J16="y",I16,0)+IF(M16="y",L16,0)+IF(P16="y",O16,0)+IF(S16="y",R16,0)+IF(V16="y",U16,0)+IF(Y16="y",X16,0)+IF(AB16="y",AA16,0)+IF(AE16="y",AD16,0)+IF(AH16="y",AG16,0)+IF(AK16="y",AJ16,0)+IF(AN16="y",AM16,0)+IF(AQ16="y",AP16,0)+IF(AT16="y",AS16,0)+IF(AW16="y",AV16,0)+IF(AZ16="y",AY16,0)+IF(BC16="y",BB16,0)+IF(BE16="y",BD16,0)</f>
        <v>312.1243313732303</v>
      </c>
      <c r="F16" s="19">
        <f>COUNTIF(H16:BE16,"=y")</f>
        <v>4</v>
      </c>
      <c r="G16" s="18">
        <f>COUNTIF(H16:BE16,"=n")</f>
        <v>0</v>
      </c>
      <c r="H16" s="21">
        <v>0.10806712962962962</v>
      </c>
      <c r="I16" s="26">
        <f>IF(H16=0,"",IF($B16="M",H$5,H$6)/H16*H$7*100)</f>
        <v>82.28553068437401</v>
      </c>
      <c r="J16" s="28" t="s">
        <v>38</v>
      </c>
      <c r="K16" s="21"/>
      <c r="L16" s="26">
        <f>IF(K16=0,"",IF($B16="M",K$5,K$6)/K16*K$7*100)</f>
      </c>
      <c r="M16" s="18"/>
      <c r="N16" s="21"/>
      <c r="O16" s="26">
        <f>IF(N16=0,"",IF($B16="M",N$5,N$6)/N16*N$7*100)</f>
      </c>
      <c r="P16" s="18"/>
      <c r="Q16" s="21">
        <v>0.17976851851851852</v>
      </c>
      <c r="R16" s="26">
        <f>IF(Q16=0,"",IF($B16="M",Q$5,Q$6)/Q16*Q$7*100)</f>
        <v>74.77337110481588</v>
      </c>
      <c r="S16" s="28" t="s">
        <v>38</v>
      </c>
      <c r="T16" s="21"/>
      <c r="U16" s="26">
        <f>IF(T16=0,"",IF($B16="M",T$5,T$6)/T16*T$7*100)</f>
      </c>
      <c r="V16" s="18"/>
      <c r="W16" s="21"/>
      <c r="X16" s="26">
        <f>IF(W16=0,"",IF($B16="M",W$5,W$6)/W16*W$7*100)</f>
      </c>
      <c r="Y16" s="18"/>
      <c r="Z16" s="21"/>
      <c r="AA16" s="26">
        <f>IF(Z16=0,"",IF($B16="M",Z$5,Z$6)/Z16*Z$7*100)</f>
      </c>
      <c r="AB16" s="18"/>
      <c r="AC16" s="21"/>
      <c r="AD16" s="26">
        <f>IF(AC16=0,"",IF($B16="M",AC$5,AC$6)/AC16*AC$7*100)</f>
      </c>
      <c r="AE16" s="18"/>
      <c r="AF16" s="22"/>
      <c r="AG16" s="26">
        <f>IF(AF16=0,"",IF($B16="M",AF$5,AF$6)/AF16*AF$7*100)</f>
      </c>
      <c r="AH16" s="8"/>
      <c r="AI16" s="22"/>
      <c r="AJ16" s="26">
        <f>IF(AI16=0,"",IF($B16="M",AI$5,AI$6)/AI16*AI$7*100)</f>
      </c>
      <c r="AK16" s="8"/>
      <c r="AL16" s="23"/>
      <c r="AM16" s="26">
        <f>IF(AL16=0,"",IF($B16="M",AL$5,AL$6)/AL16*AL$7*100)</f>
      </c>
      <c r="AN16" s="8"/>
      <c r="AO16" s="22"/>
      <c r="AP16" s="26">
        <f>IF(AO16=0,"",IF($B16="M",AO$5,AO$6)/AO16*AO$7*100)</f>
      </c>
      <c r="AQ16" s="8"/>
      <c r="AR16" s="22"/>
      <c r="AS16" s="26">
        <f>IF(AR16=0,"",IF($B16="M",AR$5,AR$6)/AR16*AR$7*100)</f>
      </c>
      <c r="AT16" s="8"/>
      <c r="AU16" s="22">
        <v>0.0391087962962963</v>
      </c>
      <c r="AV16" s="26">
        <f>IF(AU16=0,"",IF($B16="M",AU$5,AU$6)/AU16*AU$7*100)</f>
        <v>75.52530334418466</v>
      </c>
      <c r="AW16" s="8" t="s">
        <v>38</v>
      </c>
      <c r="AX16" s="22"/>
      <c r="AY16" s="26">
        <f>IF(AX16=0,"",IF($B16="M",AX$5,AX$6)/AX16*AX$7*100)</f>
      </c>
      <c r="AZ16" s="8"/>
      <c r="BA16" s="22"/>
      <c r="BB16" s="26">
        <f>IF(BA16=0,"",IF($B16="M",BA$5,BA$6)/BA16*BA$7*100)</f>
      </c>
      <c r="BC16" s="8"/>
      <c r="BD16" s="26">
        <f>MAX(BG16,BI16,BK16,BM16,BO16,BQ16,BS16,BU16)</f>
        <v>79.54012623985574</v>
      </c>
      <c r="BE16" s="6" t="s">
        <v>38</v>
      </c>
      <c r="BF16" s="22"/>
      <c r="BG16" s="26">
        <f>IF(BF16=0,"",IF($B16="M",BF$5,BF$6)/BF16*BF$7*100)</f>
      </c>
      <c r="BH16" s="22"/>
      <c r="BI16" s="26">
        <f>IF(BH16=0,"",IF($B16="M",BH$5,BH$6)/BH16*BH$7*100)</f>
      </c>
      <c r="BJ16" s="22"/>
      <c r="BK16" s="26">
        <f>IF(BJ16=0,"",IF($B16="M",BJ$5,BJ$6)/BJ16*BJ$7*100)</f>
      </c>
      <c r="BL16" s="22"/>
      <c r="BM16" s="26">
        <f>IF(BL16=0,"",IF($B16="M",BL$5,BL$6)/BL16*BL$7*100)</f>
      </c>
      <c r="BN16" s="23">
        <v>0.14119212962962963</v>
      </c>
      <c r="BO16" s="26">
        <f>IF(BN16=0,"",IF($B16="M",BN$5,BN$6)/BN16*BN$7*100)</f>
        <v>79.54012623985574</v>
      </c>
      <c r="BP16" s="8"/>
      <c r="BQ16" s="26">
        <f>IF(BP16=0,"",IF($B16="M",BP$5,BP$6)/BP16*BP$7*100)</f>
      </c>
      <c r="BR16" s="8"/>
      <c r="BS16" s="26">
        <f>IF(BR16=0,"",IF($B16="M",BR$5,BR$6)/BR16*BR$7*100)</f>
      </c>
      <c r="BT16" s="8"/>
      <c r="BU16" s="52">
        <f t="shared" si="0"/>
      </c>
    </row>
    <row r="17" spans="2:73" ht="12.75">
      <c r="B17" s="16" t="s">
        <v>2</v>
      </c>
      <c r="C17" s="17">
        <v>9</v>
      </c>
      <c r="D17" s="28" t="s">
        <v>11</v>
      </c>
      <c r="E17" s="25">
        <f>IF(J17="y",I17,0)+IF(M17="y",L17,0)+IF(P17="y",O17,0)+IF(S17="y",R17,0)+IF(V17="y",U17,0)+IF(Y17="y",X17,0)+IF(AB17="y",AA17,0)+IF(AE17="y",AD17,0)+IF(AH17="y",AG17,0)+IF(AK17="y",AJ17,0)+IF(AN17="y",AM17,0)+IF(AQ17="y",AP17,0)+IF(AT17="y",AS17,0)+IF(AW17="y",AV17,0)+IF(AZ17="y",AY17,0)+IF(BC17="y",BB17,0)+IF(BE17="y",BD17,0)</f>
        <v>311.63577629369524</v>
      </c>
      <c r="F17" s="19">
        <f>COUNTIF(H17:BE17,"=y")</f>
        <v>4</v>
      </c>
      <c r="G17" s="18">
        <f>COUNTIF(H17:BE17,"=n")</f>
        <v>0</v>
      </c>
      <c r="H17" s="21">
        <v>0.10488425925925926</v>
      </c>
      <c r="I17" s="26">
        <f>IF(H17=0,"",IF($B17="M",H$5,H$6)/H17*H$7*100)</f>
        <v>84.78260869565219</v>
      </c>
      <c r="J17" s="28" t="s">
        <v>38</v>
      </c>
      <c r="K17" s="21"/>
      <c r="L17" s="26">
        <f>IF(K17=0,"",IF($B17="M",K$5,K$6)/K17*K$7*100)</f>
      </c>
      <c r="M17" s="18"/>
      <c r="N17" s="21"/>
      <c r="O17" s="26">
        <f>IF(N17=0,"",IF($B17="M",N$5,N$6)/N17*N$7*100)</f>
      </c>
      <c r="P17" s="18"/>
      <c r="Q17" s="21">
        <v>0.17113425925925926</v>
      </c>
      <c r="R17" s="26">
        <f>IF(Q17=0,"",IF($B17="M",Q$5,Q$6)/Q17*Q$7*100)</f>
        <v>78.5459218179359</v>
      </c>
      <c r="S17" s="18" t="s">
        <v>38</v>
      </c>
      <c r="T17" s="21">
        <v>0.032719907407407406</v>
      </c>
      <c r="U17" s="26">
        <f>IF(T17=0,"",IF($B17="M",T$5,T$6)/T17*T$7*100)</f>
        <v>82.8793774319066</v>
      </c>
      <c r="V17" s="18" t="s">
        <v>38</v>
      </c>
      <c r="W17" s="21"/>
      <c r="X17" s="26">
        <f>IF(W17=0,"",IF($B17="M",W$5,W$6)/W17*W$7*100)</f>
      </c>
      <c r="Y17" s="18"/>
      <c r="Z17" s="21"/>
      <c r="AA17" s="26">
        <f>IF(Z17=0,"",IF($B17="M",Z$5,Z$6)/Z17*Z$7*100)</f>
      </c>
      <c r="AB17" s="18"/>
      <c r="AC17" s="21"/>
      <c r="AD17" s="26">
        <f>IF(AC17=0,"",IF($B17="M",AC$5,AC$6)/AC17*AC$7*100)</f>
      </c>
      <c r="AE17" s="18"/>
      <c r="AF17" s="22"/>
      <c r="AG17" s="26">
        <f>IF(AF17=0,"",IF($B17="M",AF$5,AF$6)/AF17*AF$7*100)</f>
      </c>
      <c r="AH17" s="8"/>
      <c r="AI17" s="22"/>
      <c r="AJ17" s="26">
        <f>IF(AI17=0,"",IF($B17="M",AI$5,AI$6)/AI17*AI$7*100)</f>
      </c>
      <c r="AK17" s="8"/>
      <c r="AL17" s="8"/>
      <c r="AM17" s="26">
        <f>IF(AL17=0,"",IF($B17="M",AL$5,AL$6)/AL17*AL$7*100)</f>
      </c>
      <c r="AN17" s="8"/>
      <c r="AO17" s="22">
        <v>0.18813657407407405</v>
      </c>
      <c r="AP17" s="26">
        <f>IF(AO17=0,"",IF($B17="M",AO$5,AO$6)/AO17*AO$7*100)</f>
        <v>65.42786834820056</v>
      </c>
      <c r="AQ17" s="8" t="s">
        <v>38</v>
      </c>
      <c r="AR17" s="22"/>
      <c r="AS17" s="26">
        <f>IF(AR17=0,"",IF($B17="M",AR$5,AR$6)/AR17*AR$7*100)</f>
      </c>
      <c r="AT17" s="8"/>
      <c r="AU17" s="22"/>
      <c r="AV17" s="26">
        <f>IF(AU17=0,"",IF($B17="M",AU$5,AU$6)/AU17*AU$7*100)</f>
      </c>
      <c r="AW17" s="8"/>
      <c r="AX17" s="22"/>
      <c r="AY17" s="26">
        <f>IF(AX17=0,"",IF($B17="M",AX$5,AX$6)/AX17*AX$7*100)</f>
      </c>
      <c r="AZ17" s="8"/>
      <c r="BA17" s="22"/>
      <c r="BB17" s="26">
        <f>IF(BA17=0,"",IF($B17="M",BA$5,BA$6)/BA17*BA$7*100)</f>
      </c>
      <c r="BC17" s="8"/>
      <c r="BD17" s="26">
        <f>MAX(BG17,BI17,BK17,BM17,BO17,BQ17,BS17,BU17)</f>
        <v>0</v>
      </c>
      <c r="BE17" s="6"/>
      <c r="BF17" s="22"/>
      <c r="BG17" s="26">
        <f>IF(BF17=0,"",IF($B17="M",BF$5,BF$6)/BF17*BF$7*100)</f>
      </c>
      <c r="BH17" s="22"/>
      <c r="BI17" s="26">
        <f>IF(BH17=0,"",IF($B17="M",BH$5,BH$6)/BH17*BH$7*100)</f>
      </c>
      <c r="BJ17" s="22"/>
      <c r="BK17" s="26">
        <f>IF(BJ17=0,"",IF($B17="M",BJ$5,BJ$6)/BJ17*BJ$7*100)</f>
      </c>
      <c r="BL17" s="22"/>
      <c r="BM17" s="26">
        <f>IF(BL17=0,"",IF($B17="M",BL$5,BL$6)/BL17*BL$7*100)</f>
      </c>
      <c r="BN17" s="8"/>
      <c r="BO17" s="26">
        <f>IF(BN17=0,"",IF($B17="M",BN$5,BN$6)/BN17*BN$7*100)</f>
      </c>
      <c r="BP17" s="8"/>
      <c r="BQ17" s="26">
        <f>IF(BP17=0,"",IF($B17="M",BP$5,BP$6)/BP17*BP$7*100)</f>
      </c>
      <c r="BR17" s="8"/>
      <c r="BS17" s="26">
        <f>IF(BR17=0,"",IF($B17="M",BR$5,BR$6)/BR17*BR$7*100)</f>
      </c>
      <c r="BT17" s="8"/>
      <c r="BU17" s="52">
        <f t="shared" si="0"/>
      </c>
    </row>
    <row r="18" spans="2:73" ht="12.75">
      <c r="B18" s="16" t="s">
        <v>2</v>
      </c>
      <c r="C18" s="17">
        <v>10</v>
      </c>
      <c r="D18" s="28" t="s">
        <v>64</v>
      </c>
      <c r="E18" s="25">
        <f>IF(J18="y",I18,0)+IF(M18="y",L18,0)+IF(P18="y",O18,0)+IF(S18="y",R18,0)+IF(V18="y",U18,0)+IF(Y18="y",X18,0)+IF(AB18="y",AA18,0)+IF(AE18="y",AD18,0)+IF(AH18="y",AG18,0)+IF(AK18="y",AJ18,0)+IF(AN18="y",AM18,0)+IF(AQ18="y",AP18,0)+IF(AT18="y",AS18,0)+IF(AW18="y",AV18,0)+IF(AZ18="y",AY18,0)+IF(BC18="y",BB18,0)+IF(BE18="y",BD18,0)</f>
        <v>245.7638234409126</v>
      </c>
      <c r="F18" s="19">
        <f>COUNTIF(H18:BE18,"=y")</f>
        <v>3</v>
      </c>
      <c r="G18" s="18">
        <f>COUNTIF(H18:BE18,"=n")</f>
        <v>0</v>
      </c>
      <c r="H18" s="21"/>
      <c r="I18" s="26">
        <f>IF(H18=0,"",IF($B18="M",H$5,H$6)/H18*H$7*100)</f>
      </c>
      <c r="J18" s="18"/>
      <c r="K18" s="21"/>
      <c r="L18" s="26">
        <f>IF(K18=0,"",IF($B18="M",K$5,K$6)/K18*K$7*100)</f>
      </c>
      <c r="M18" s="18"/>
      <c r="N18" s="21"/>
      <c r="O18" s="26">
        <f>IF(N18=0,"",IF($B18="M",N$5,N$6)/N18*N$7*100)</f>
      </c>
      <c r="P18" s="18"/>
      <c r="Q18" s="21">
        <v>0.1744212962962963</v>
      </c>
      <c r="R18" s="26">
        <f>IF(Q18=0,"",IF($B18="M",Q$5,Q$6)/Q18*Q$7*100)</f>
        <v>77.06569343065695</v>
      </c>
      <c r="S18" s="28" t="s">
        <v>38</v>
      </c>
      <c r="T18" s="21">
        <v>0.03346064814814815</v>
      </c>
      <c r="U18" s="26">
        <f>IF(T18=0,"",IF($B18="M",T$5,T$6)/T18*T$7*100)</f>
        <v>81.04462123832582</v>
      </c>
      <c r="V18" s="18" t="s">
        <v>38</v>
      </c>
      <c r="W18" s="21"/>
      <c r="X18" s="26">
        <f>IF(W18=0,"",IF($B18="M",W$5,W$6)/W18*W$7*100)</f>
      </c>
      <c r="Y18" s="18"/>
      <c r="Z18" s="21"/>
      <c r="AA18" s="26">
        <f>IF(Z18=0,"",IF($B18="M",Z$5,Z$6)/Z18*Z$7*100)</f>
      </c>
      <c r="AB18" s="18"/>
      <c r="AC18" s="21"/>
      <c r="AD18" s="26">
        <f>IF(AC18=0,"",IF($B18="M",AC$5,AC$6)/AC18*AC$7*100)</f>
      </c>
      <c r="AE18" s="18"/>
      <c r="AF18" s="22"/>
      <c r="AG18" s="26">
        <f>IF(AF18=0,"",IF($B18="M",AF$5,AF$6)/AF18*AF$7*100)</f>
      </c>
      <c r="AH18" s="8"/>
      <c r="AI18" s="22"/>
      <c r="AJ18" s="26">
        <f>IF(AI18=0,"",IF($B18="M",AI$5,AI$6)/AI18*AI$7*100)</f>
      </c>
      <c r="AK18" s="8"/>
      <c r="AL18" s="8"/>
      <c r="AM18" s="26">
        <f>IF(AL18=0,"",IF($B18="M",AL$5,AL$6)/AL18*AL$7*100)</f>
      </c>
      <c r="AN18" s="8"/>
      <c r="AO18" s="22"/>
      <c r="AP18" s="26">
        <f>IF(AO18=0,"",IF($B18="M",AO$5,AO$6)/AO18*AO$7*100)</f>
      </c>
      <c r="AQ18" s="8"/>
      <c r="AR18" s="22"/>
      <c r="AS18" s="26">
        <f>IF(AR18=0,"",IF($B18="M",AR$5,AR$6)/AR18*AR$7*100)</f>
      </c>
      <c r="AT18" s="8"/>
      <c r="AU18" s="22"/>
      <c r="AV18" s="26">
        <f>IF(AU18=0,"",IF($B18="M",AU$5,AU$6)/AU18*AU$7*100)</f>
      </c>
      <c r="AW18" s="8"/>
      <c r="AX18" s="22"/>
      <c r="AY18" s="26">
        <f>IF(AX18=0,"",IF($B18="M",AX$5,AX$6)/AX18*AX$7*100)</f>
      </c>
      <c r="AZ18" s="8"/>
      <c r="BA18" s="22"/>
      <c r="BB18" s="26">
        <f>IF(BA18=0,"",IF($B18="M",BA$5,BA$6)/BA18*BA$7*100)</f>
      </c>
      <c r="BC18" s="8"/>
      <c r="BD18" s="26">
        <f>MAX(BG18,BI18,BK18,BM18,BO18,BQ18,BS18,BU18)</f>
        <v>87.65350877192984</v>
      </c>
      <c r="BE18" s="6" t="s">
        <v>38</v>
      </c>
      <c r="BF18" s="22"/>
      <c r="BG18" s="26">
        <f>IF(BF18=0,"",IF($B18="M",BF$5,BF$6)/BF18*BF$7*100)</f>
      </c>
      <c r="BH18" s="22"/>
      <c r="BI18" s="26">
        <f>IF(BH18=0,"",IF($B18="M",BH$5,BH$6)/BH18*BH$7*100)</f>
      </c>
      <c r="BJ18" s="22">
        <v>0.1793287037037037</v>
      </c>
      <c r="BK18" s="26">
        <f>IF(BJ18=0,"",IF($B18="M",BJ$5,BJ$6)/BJ18*BJ$7*100)</f>
        <v>72.1311475409836</v>
      </c>
      <c r="BL18" s="22">
        <v>0.11611111111111111</v>
      </c>
      <c r="BM18" s="26">
        <f>IF(BL18=0,"",IF($B18="M",BL$5,BL$6)/BL18*BL$7*100)</f>
        <v>87.65350877192984</v>
      </c>
      <c r="BN18" s="8"/>
      <c r="BO18" s="26">
        <f>IF(BN18=0,"",IF($B18="M",BN$5,BN$6)/BN18*BN$7*100)</f>
      </c>
      <c r="BP18" s="8"/>
      <c r="BQ18" s="26">
        <f>IF(BP18=0,"",IF($B18="M",BP$5,BP$6)/BP18*BP$7*100)</f>
      </c>
      <c r="BR18" s="8"/>
      <c r="BS18" s="26">
        <f>IF(BR18=0,"",IF($B18="M",BR$5,BR$6)/BR18*BR$7*100)</f>
      </c>
      <c r="BT18" s="8"/>
      <c r="BU18" s="52">
        <f t="shared" si="0"/>
      </c>
    </row>
    <row r="19" spans="2:73" ht="12.75">
      <c r="B19" s="16" t="s">
        <v>2</v>
      </c>
      <c r="C19" s="17">
        <v>11</v>
      </c>
      <c r="D19" s="28" t="s">
        <v>42</v>
      </c>
      <c r="E19" s="25">
        <f>IF(J19="y",I19,0)+IF(M19="y",L19,0)+IF(P19="y",O19,0)+IF(S19="y",R19,0)+IF(V19="y",U19,0)+IF(Y19="y",X19,0)+IF(AB19="y",AA19,0)+IF(AE19="y",AD19,0)+IF(AH19="y",AG19,0)+IF(AK19="y",AJ19,0)+IF(AN19="y",AM19,0)+IF(AQ19="y",AP19,0)+IF(AT19="y",AS19,0)+IF(AW19="y",AV19,0)+IF(AZ19="y",AY19,0)+IF(BC19="y",BB19,0)+IF(BE19="y",BD19,0)</f>
        <v>226.4548388359649</v>
      </c>
      <c r="F19" s="19">
        <f>COUNTIF(H19:BE19,"=y")</f>
        <v>3</v>
      </c>
      <c r="G19" s="18">
        <f>COUNTIF(H19:BE19,"=n")</f>
        <v>0</v>
      </c>
      <c r="H19" s="21">
        <v>0.1086111111111111</v>
      </c>
      <c r="I19" s="26">
        <f>IF(H19=0,"",IF($B19="M",H$5,H$6)/H19*H$7*100)</f>
        <v>81.87340153452686</v>
      </c>
      <c r="J19" s="18" t="s">
        <v>38</v>
      </c>
      <c r="K19" s="21"/>
      <c r="L19" s="26">
        <f>IF(K19=0,"",IF($B19="M",K$5,K$6)/K19*K$7*100)</f>
      </c>
      <c r="M19" s="18"/>
      <c r="N19" s="21"/>
      <c r="O19" s="26">
        <f>IF(N19=0,"",IF($B19="M",N$5,N$6)/N19*N$7*100)</f>
      </c>
      <c r="P19" s="18"/>
      <c r="Q19" s="21">
        <v>0.1845138888888889</v>
      </c>
      <c r="R19" s="26">
        <f>IF(Q19=0,"",IF($B19="M",Q$5,Q$6)/Q19*Q$7*100)</f>
        <v>72.85033245514992</v>
      </c>
      <c r="S19" s="18" t="s">
        <v>38</v>
      </c>
      <c r="T19" s="21"/>
      <c r="U19" s="26">
        <f>IF(T19=0,"",IF($B19="M",T$5,T$6)/T19*T$7*100)</f>
      </c>
      <c r="V19" s="18"/>
      <c r="W19" s="21"/>
      <c r="X19" s="26">
        <f>IF(W19=0,"",IF($B19="M",W$5,W$6)/W19*W$7*100)</f>
      </c>
      <c r="Y19" s="18"/>
      <c r="Z19" s="21"/>
      <c r="AA19" s="26">
        <f>IF(Z19=0,"",IF($B19="M",Z$5,Z$6)/Z19*Z$7*100)</f>
      </c>
      <c r="AB19" s="27"/>
      <c r="AC19" s="21"/>
      <c r="AD19" s="26">
        <f>IF(AC19=0,"",IF($B19="M",AC$5,AC$6)/AC19*AC$7*100)</f>
      </c>
      <c r="AE19" s="27"/>
      <c r="AF19" s="22"/>
      <c r="AG19" s="26">
        <f>IF(AF19=0,"",IF($B19="M",AF$5,AF$6)/AF19*AF$7*100)</f>
      </c>
      <c r="AH19" s="8"/>
      <c r="AI19" s="22"/>
      <c r="AJ19" s="26">
        <f>IF(AI19=0,"",IF($B19="M",AI$5,AI$6)/AI19*AI$7*100)</f>
      </c>
      <c r="AK19" s="8"/>
      <c r="AL19" s="8"/>
      <c r="AM19" s="26">
        <f>IF(AL19=0,"",IF($B19="M",AL$5,AL$6)/AL19*AL$7*100)</f>
      </c>
      <c r="AN19" s="8"/>
      <c r="AO19" s="22"/>
      <c r="AP19" s="26">
        <f>IF(AO19=0,"",IF($B19="M",AO$5,AO$6)/AO19*AO$7*100)</f>
      </c>
      <c r="AQ19" s="8"/>
      <c r="AR19" s="22"/>
      <c r="AS19" s="26">
        <f>IF(AR19=0,"",IF($B19="M",AR$5,AR$6)/AR19*AR$7*100)</f>
      </c>
      <c r="AT19" s="8"/>
      <c r="AU19" s="22"/>
      <c r="AV19" s="26">
        <f>IF(AU19=0,"",IF($B19="M",AU$5,AU$6)/AU19*AU$7*100)</f>
      </c>
      <c r="AW19" s="8"/>
      <c r="AX19" s="22"/>
      <c r="AY19" s="26">
        <f>IF(AX19=0,"",IF($B19="M",AX$5,AX$6)/AX19*AX$7*100)</f>
      </c>
      <c r="AZ19" s="8"/>
      <c r="BA19" s="22"/>
      <c r="BB19" s="26">
        <f>IF(BA19=0,"",IF($B19="M",BA$5,BA$6)/BA19*BA$7*100)</f>
      </c>
      <c r="BC19" s="8"/>
      <c r="BD19" s="26">
        <f>MAX(BG19,BI19,BK19,BM19,BO19,BQ19,BS19,BU19)</f>
        <v>71.73110484628809</v>
      </c>
      <c r="BE19" s="6" t="s">
        <v>38</v>
      </c>
      <c r="BF19" s="22">
        <v>0.17243055555555556</v>
      </c>
      <c r="BG19" s="26">
        <f>IF(BF19=0,"",IF($B19="M",BF$5,BF$6)/BF19*BF$7*100)</f>
        <v>71.73110484628809</v>
      </c>
      <c r="BH19" s="22">
        <v>0.22253472222222223</v>
      </c>
      <c r="BI19" s="26">
        <f>IF(BH19=0,"",IF($B19="M",BH$5,BH$6)/BH19*BH$7*100)</f>
        <v>67.84677796848183</v>
      </c>
      <c r="BJ19" s="22">
        <v>0.19069444444444442</v>
      </c>
      <c r="BK19" s="26">
        <f>IF(BJ19=0,"",IF($B19="M",BJ$5,BJ$6)/BJ19*BJ$7*100)</f>
        <v>67.83199805778104</v>
      </c>
      <c r="BL19" s="22"/>
      <c r="BM19" s="26">
        <f>IF(BL19=0,"",IF($B19="M",BL$5,BL$6)/BL19*BL$7*100)</f>
      </c>
      <c r="BN19" s="8"/>
      <c r="BO19" s="26">
        <f>IF(BN19=0,"",IF($B19="M",BN$5,BN$6)/BN19*BN$7*100)</f>
      </c>
      <c r="BP19" s="8"/>
      <c r="BQ19" s="26">
        <f>IF(BP19=0,"",IF($B19="M",BP$5,BP$6)/BP19*BP$7*100)</f>
      </c>
      <c r="BR19" s="8"/>
      <c r="BS19" s="26">
        <f>IF(BR19=0,"",IF($B19="M",BR$5,BR$6)/BR19*BR$7*100)</f>
      </c>
      <c r="BT19" s="8"/>
      <c r="BU19" s="52">
        <f t="shared" si="0"/>
      </c>
    </row>
    <row r="20" spans="2:73" ht="12.75">
      <c r="B20" s="16" t="s">
        <v>2</v>
      </c>
      <c r="C20" s="17">
        <v>12</v>
      </c>
      <c r="D20" s="28" t="s">
        <v>65</v>
      </c>
      <c r="E20" s="25">
        <f>IF(J20="y",I20,0)+IF(M20="y",L20,0)+IF(P20="y",O20,0)+IF(S20="y",R20,0)+IF(V20="y",U20,0)+IF(Y20="y",X20,0)+IF(AB20="y",AA20,0)+IF(AE20="y",AD20,0)+IF(AH20="y",AG20,0)+IF(AK20="y",AJ20,0)+IF(AN20="y",AM20,0)+IF(AQ20="y",AP20,0)+IF(AT20="y",AS20,0)+IF(AW20="y",AV20,0)+IF(AZ20="y",AY20,0)+IF(BC20="y",BB20,0)+IF(BE20="y",BD20,0)</f>
        <v>224.13806441429603</v>
      </c>
      <c r="F20" s="19">
        <f>COUNTIF(H20:BE20,"=y")</f>
        <v>3</v>
      </c>
      <c r="G20" s="18">
        <f>COUNTIF(H20:BE20,"=n")</f>
        <v>0</v>
      </c>
      <c r="H20" s="21"/>
      <c r="I20" s="26">
        <f>IF(H20=0,"",IF($B20="M",H$5,H$6)/H20*H$7*100)</f>
      </c>
      <c r="J20" s="28"/>
      <c r="K20" s="21"/>
      <c r="L20" s="26">
        <f>IF(K20=0,"",IF($B20="M",K$5,K$6)/K20*K$7*100)</f>
      </c>
      <c r="M20" s="18"/>
      <c r="N20" s="21"/>
      <c r="O20" s="26">
        <f>IF(N20=0,"",IF($B20="M",N$5,N$6)/N20*N$7*100)</f>
      </c>
      <c r="P20" s="18"/>
      <c r="Q20" s="21">
        <v>0.1797337962962963</v>
      </c>
      <c r="R20" s="26">
        <f>IF(Q20=0,"",IF($B20="M",Q$5,Q$6)/Q20*Q$7*100)</f>
        <v>74.78781634361519</v>
      </c>
      <c r="S20" s="18" t="s">
        <v>38</v>
      </c>
      <c r="T20" s="21">
        <v>0.033171296296296296</v>
      </c>
      <c r="U20" s="26">
        <f>IF(T20=0,"",IF($B20="M",T$5,T$6)/T20*T$7*100)</f>
        <v>81.75157013258895</v>
      </c>
      <c r="V20" s="18" t="s">
        <v>38</v>
      </c>
      <c r="W20" s="21"/>
      <c r="X20" s="26">
        <f>IF(W20=0,"",IF($B20="M",W$5,W$6)/W20*W$7*100)</f>
      </c>
      <c r="Y20" s="18"/>
      <c r="Z20" s="21"/>
      <c r="AA20" s="26">
        <f>IF(Z20=0,"",IF($B20="M",Z$5,Z$6)/Z20*Z$7*100)</f>
      </c>
      <c r="AB20" s="18"/>
      <c r="AC20" s="21"/>
      <c r="AD20" s="26">
        <f>IF(AC20=0,"",IF($B20="M",AC$5,AC$6)/AC20*AC$7*100)</f>
      </c>
      <c r="AE20" s="18"/>
      <c r="AF20" s="22"/>
      <c r="AG20" s="26">
        <f>IF(AF20=0,"",IF($B20="M",AF$5,AF$6)/AF20*AF$7*100)</f>
      </c>
      <c r="AH20" s="8"/>
      <c r="AI20" s="22"/>
      <c r="AJ20" s="26">
        <f>IF(AI20=0,"",IF($B20="M",AI$5,AI$6)/AI20*AI$7*100)</f>
      </c>
      <c r="AK20" s="8"/>
      <c r="AL20" s="8"/>
      <c r="AM20" s="26">
        <f>IF(AL20=0,"",IF($B20="M",AL$5,AL$6)/AL20*AL$7*100)</f>
      </c>
      <c r="AN20" s="8"/>
      <c r="AO20" s="22">
        <v>0.1820949074074074</v>
      </c>
      <c r="AP20" s="26">
        <f>IF(AO20=0,"",IF($B20="M",AO$5,AO$6)/AO20*AO$7*100)</f>
        <v>67.5986779380919</v>
      </c>
      <c r="AQ20" s="8" t="s">
        <v>38</v>
      </c>
      <c r="AR20" s="22"/>
      <c r="AS20" s="26">
        <f>IF(AR20=0,"",IF($B20="M",AR$5,AR$6)/AR20*AR$7*100)</f>
      </c>
      <c r="AT20" s="8"/>
      <c r="AU20" s="22"/>
      <c r="AV20" s="26">
        <f>IF(AU20=0,"",IF($B20="M",AU$5,AU$6)/AU20*AU$7*100)</f>
      </c>
      <c r="AW20" s="8"/>
      <c r="AX20" s="22"/>
      <c r="AY20" s="26">
        <f>IF(AX20=0,"",IF($B20="M",AX$5,AX$6)/AX20*AX$7*100)</f>
      </c>
      <c r="AZ20" s="8"/>
      <c r="BA20" s="22"/>
      <c r="BB20" s="26">
        <f>IF(BA20=0,"",IF($B20="M",BA$5,BA$6)/BA20*BA$7*100)</f>
      </c>
      <c r="BC20" s="8"/>
      <c r="BD20" s="26">
        <f>MAX(BG20,BI20,BK20,BM20,BO20,BQ20,BS20,BU20)</f>
        <v>0</v>
      </c>
      <c r="BE20" s="6"/>
      <c r="BF20" s="22"/>
      <c r="BG20" s="26">
        <f>IF(BF20=0,"",IF($B20="M",BF$5,BF$6)/BF20*BF$7*100)</f>
      </c>
      <c r="BH20" s="22"/>
      <c r="BI20" s="26">
        <f>IF(BH20=0,"",IF($B20="M",BH$5,BH$6)/BH20*BH$7*100)</f>
      </c>
      <c r="BJ20" s="22"/>
      <c r="BK20" s="26">
        <f>IF(BJ20=0,"",IF($B20="M",BJ$5,BJ$6)/BJ20*BJ$7*100)</f>
      </c>
      <c r="BL20" s="22"/>
      <c r="BM20" s="26">
        <f>IF(BL20=0,"",IF($B20="M",BL$5,BL$6)/BL20*BL$7*100)</f>
      </c>
      <c r="BN20" s="8"/>
      <c r="BO20" s="26">
        <f>IF(BN20=0,"",IF($B20="M",BN$5,BN$6)/BN20*BN$7*100)</f>
      </c>
      <c r="BP20" s="8"/>
      <c r="BQ20" s="26">
        <f>IF(BP20=0,"",IF($B20="M",BP$5,BP$6)/BP20*BP$7*100)</f>
      </c>
      <c r="BR20" s="8"/>
      <c r="BS20" s="26">
        <f>IF(BR20=0,"",IF($B20="M",BR$5,BR$6)/BR20*BR$7*100)</f>
      </c>
      <c r="BT20" s="8"/>
      <c r="BU20" s="52">
        <f t="shared" si="0"/>
      </c>
    </row>
    <row r="21" spans="2:73" ht="12.75">
      <c r="B21" s="16" t="s">
        <v>2</v>
      </c>
      <c r="C21" s="17">
        <v>13</v>
      </c>
      <c r="D21" s="28" t="s">
        <v>73</v>
      </c>
      <c r="E21" s="25">
        <f>IF(J21="y",I21,0)+IF(M21="y",L21,0)+IF(P21="y",O21,0)+IF(S21="y",R21,0)+IF(V21="y",U21,0)+IF(Y21="y",X21,0)+IF(AB21="y",AA21,0)+IF(AE21="y",AD21,0)+IF(AH21="y",AG21,0)+IF(AK21="y",AJ21,0)+IF(AN21="y",AM21,0)+IF(AQ21="y",AP21,0)+IF(AT21="y",AS21,0)+IF(AW21="y",AV21,0)+IF(AZ21="y",AY21,0)+IF(BC21="y",BB21,0)+IF(BE21="y",BD21,0)</f>
        <v>216.58182381496835</v>
      </c>
      <c r="F21" s="19">
        <f>COUNTIF(H21:BE21,"=y")</f>
        <v>3</v>
      </c>
      <c r="G21" s="18">
        <f>COUNTIF(H21:BE21,"=n")</f>
        <v>0</v>
      </c>
      <c r="H21" s="21"/>
      <c r="I21" s="26">
        <f>IF(H21=0,"",IF($B21="M",H$5,H$6)/H21*H$7*100)</f>
      </c>
      <c r="J21" s="18"/>
      <c r="K21" s="21"/>
      <c r="L21" s="26">
        <f>IF(K21=0,"",IF($B21="M",K$5,K$6)/K21*K$7*100)</f>
      </c>
      <c r="M21" s="18"/>
      <c r="N21" s="21"/>
      <c r="O21" s="26">
        <f>IF(N21=0,"",IF($B21="M",N$5,N$6)/N21*N$7*100)</f>
      </c>
      <c r="P21" s="18"/>
      <c r="Q21" s="21"/>
      <c r="R21" s="26">
        <f>IF(Q21=0,"",IF($B21="M",Q$5,Q$6)/Q21*Q$7*100)</f>
      </c>
      <c r="S21" s="18"/>
      <c r="T21" s="21">
        <v>0.03747685185185185</v>
      </c>
      <c r="U21" s="26">
        <f>IF(T21=0,"",IF($B21="M",T$5,T$6)/T21*T$7*100)</f>
        <v>72.35948116121061</v>
      </c>
      <c r="V21" s="28" t="s">
        <v>38</v>
      </c>
      <c r="W21" s="21"/>
      <c r="X21" s="26">
        <f>IF(W21=0,"",IF($B21="M",W$5,W$6)/W21*W$7*100)</f>
      </c>
      <c r="Y21" s="18"/>
      <c r="Z21" s="21"/>
      <c r="AA21" s="26">
        <f>IF(Z21=0,"",IF($B21="M",Z$5,Z$6)/Z21*Z$7*100)</f>
      </c>
      <c r="AB21" s="18"/>
      <c r="AC21" s="21"/>
      <c r="AD21" s="26">
        <f>IF(AC21=0,"",IF($B21="M",AC$5,AC$6)/AC21*AC$7*100)</f>
      </c>
      <c r="AE21" s="18"/>
      <c r="AF21" s="22"/>
      <c r="AG21" s="26">
        <f>IF(AF21=0,"",IF($B21="M",AF$5,AF$6)/AF21*AF$7*100)</f>
      </c>
      <c r="AH21" s="8"/>
      <c r="AI21" s="22"/>
      <c r="AJ21" s="26">
        <f>IF(AI21=0,"",IF($B21="M",AI$5,AI$6)/AI21*AI$7*100)</f>
      </c>
      <c r="AK21" s="8"/>
      <c r="AL21" s="8"/>
      <c r="AM21" s="26">
        <f>IF(AL21=0,"",IF($B21="M",AL$5,AL$6)/AL21*AL$7*100)</f>
      </c>
      <c r="AN21" s="8"/>
      <c r="AO21" s="22"/>
      <c r="AP21" s="26">
        <f>IF(AO21=0,"",IF($B21="M",AO$5,AO$6)/AO21*AO$7*100)</f>
      </c>
      <c r="AQ21" s="8"/>
      <c r="AR21" s="22">
        <v>0.03877314814814815</v>
      </c>
      <c r="AS21" s="26">
        <f>IF(AR21=0,"",IF($B21="M",AR$5,AR$6)/AR21*AR$7*100)</f>
        <v>81.61194029850748</v>
      </c>
      <c r="AT21" s="8" t="s">
        <v>38</v>
      </c>
      <c r="AU21" s="22">
        <v>0.04717592592592593</v>
      </c>
      <c r="AV21" s="26">
        <f>IF(AU21=0,"",IF($B21="M",AU$5,AU$6)/AU21*AU$7*100)</f>
        <v>62.61040235525025</v>
      </c>
      <c r="AW21" s="8" t="s">
        <v>38</v>
      </c>
      <c r="AX21" s="22"/>
      <c r="AY21" s="26">
        <f>IF(AX21=0,"",IF($B21="M",AX$5,AX$6)/AX21*AX$7*100)</f>
      </c>
      <c r="AZ21" s="8"/>
      <c r="BA21" s="22"/>
      <c r="BB21" s="26">
        <f>IF(BA21=0,"",IF($B21="M",BA$5,BA$6)/BA21*BA$7*100)</f>
      </c>
      <c r="BC21" s="8"/>
      <c r="BD21" s="26">
        <f>MAX(BG21,BI21,BK21,BM21,BO21,BQ21,BS21,BU21)</f>
        <v>0</v>
      </c>
      <c r="BE21" s="6"/>
      <c r="BF21" s="22"/>
      <c r="BG21" s="26">
        <f>IF(BF21=0,"",IF($B21="M",BF$5,BF$6)/BF21*BF$7*100)</f>
      </c>
      <c r="BH21" s="22"/>
      <c r="BI21" s="26">
        <f>IF(BH21=0,"",IF($B21="M",BH$5,BH$6)/BH21*BH$7*100)</f>
      </c>
      <c r="BJ21" s="22"/>
      <c r="BK21" s="26">
        <f>IF(BJ21=0,"",IF($B21="M",BJ$5,BJ$6)/BJ21*BJ$7*100)</f>
      </c>
      <c r="BL21" s="22"/>
      <c r="BM21" s="26">
        <f>IF(BL21=0,"",IF($B21="M",BL$5,BL$6)/BL21*BL$7*100)</f>
      </c>
      <c r="BN21" s="8"/>
      <c r="BO21" s="26">
        <f>IF(BN21=0,"",IF($B21="M",BN$5,BN$6)/BN21*BN$7*100)</f>
      </c>
      <c r="BP21" s="8"/>
      <c r="BQ21" s="26">
        <f>IF(BP21=0,"",IF($B21="M",BP$5,BP$6)/BP21*BP$7*100)</f>
      </c>
      <c r="BR21" s="8"/>
      <c r="BS21" s="26">
        <f>IF(BR21=0,"",IF($B21="M",BR$5,BR$6)/BR21*BR$7*100)</f>
      </c>
      <c r="BT21" s="8"/>
      <c r="BU21" s="52">
        <f t="shared" si="0"/>
      </c>
    </row>
    <row r="22" spans="2:73" ht="12.75">
      <c r="B22" s="16" t="s">
        <v>2</v>
      </c>
      <c r="C22" s="17">
        <v>14</v>
      </c>
      <c r="D22" s="28" t="s">
        <v>76</v>
      </c>
      <c r="E22" s="25">
        <f>IF(J22="y",I22,0)+IF(M22="y",L22,0)+IF(P22="y",O22,0)+IF(S22="y",R22,0)+IF(V22="y",U22,0)+IF(Y22="y",X22,0)+IF(AB22="y",AA22,0)+IF(AE22="y",AD22,0)+IF(AH22="y",AG22,0)+IF(AK22="y",AJ22,0)+IF(AN22="y",AM22,0)+IF(AQ22="y",AP22,0)+IF(AT22="y",AS22,0)+IF(AW22="y",AV22,0)+IF(AZ22="y",AY22,0)+IF(BC22="y",BB22,0)+IF(BE22="y",BD22,0)</f>
        <v>207.93878767069867</v>
      </c>
      <c r="F22" s="19">
        <f>COUNTIF(H22:BE22,"=y")</f>
        <v>3</v>
      </c>
      <c r="G22" s="18">
        <f>COUNTIF(H22:BE22,"=n")</f>
        <v>0</v>
      </c>
      <c r="H22" s="21"/>
      <c r="I22" s="26">
        <f>IF(H22=0,"",IF($B22="M",H$5,H$6)/H22*H$7*100)</f>
      </c>
      <c r="J22" s="18"/>
      <c r="K22" s="21"/>
      <c r="L22" s="26">
        <f>IF(K22=0,"",IF($B22="M",K$5,K$6)/K22*K$7*100)</f>
      </c>
      <c r="M22" s="18"/>
      <c r="N22" s="21"/>
      <c r="O22" s="26">
        <f>IF(N22=0,"",IF($B22="M",N$5,N$6)/N22*N$7*100)</f>
      </c>
      <c r="P22" s="18"/>
      <c r="Q22" s="21"/>
      <c r="R22" s="26">
        <f>IF(Q22=0,"",IF($B22="M",Q$5,Q$6)/Q22*Q$7*100)</f>
      </c>
      <c r="S22" s="18"/>
      <c r="T22" s="21">
        <v>0.04111111111111111</v>
      </c>
      <c r="U22" s="26">
        <f>IF(T22=0,"",IF($B22="M",T$5,T$6)/T22*T$7*100)</f>
        <v>65.96283783783782</v>
      </c>
      <c r="V22" s="28" t="s">
        <v>38</v>
      </c>
      <c r="W22" s="21"/>
      <c r="X22" s="26">
        <f>IF(W22=0,"",IF($B22="M",W$5,W$6)/W22*W$7*100)</f>
      </c>
      <c r="Y22" s="18"/>
      <c r="Z22" s="21"/>
      <c r="AA22" s="26">
        <f>IF(Z22=0,"",IF($B22="M",Z$5,Z$6)/Z22*Z$7*100)</f>
      </c>
      <c r="AB22" s="8"/>
      <c r="AC22" s="21"/>
      <c r="AD22" s="26">
        <f>IF(AC22=0,"",IF($B22="M",AC$5,AC$6)/AC22*AC$7*100)</f>
      </c>
      <c r="AE22" s="18"/>
      <c r="AF22" s="22"/>
      <c r="AG22" s="26">
        <f>IF(AF22=0,"",IF($B22="M",AF$5,AF$6)/AF22*AF$7*100)</f>
      </c>
      <c r="AH22" s="8"/>
      <c r="AI22" s="22"/>
      <c r="AJ22" s="26">
        <f>IF(AI22=0,"",IF($B22="M",AI$5,AI$6)/AI22*AI$7*100)</f>
      </c>
      <c r="AK22" s="8"/>
      <c r="AL22" s="8"/>
      <c r="AM22" s="26">
        <f>IF(AL22=0,"",IF($B22="M",AL$5,AL$6)/AL22*AL$7*100)</f>
      </c>
      <c r="AN22" s="8"/>
      <c r="AO22" s="22"/>
      <c r="AP22" s="26">
        <f>IF(AO22=0,"",IF($B22="M",AO$5,AO$6)/AO22*AO$7*100)</f>
      </c>
      <c r="AQ22" s="8"/>
      <c r="AR22" s="22"/>
      <c r="AS22" s="26">
        <f>IF(AR22=0,"",IF($B22="M",AR$5,AR$6)/AR22*AR$7*100)</f>
      </c>
      <c r="AT22" s="8"/>
      <c r="AU22" s="22"/>
      <c r="AV22" s="26">
        <f>IF(AU22=0,"",IF($B22="M",AU$5,AU$6)/AU22*AU$7*100)</f>
      </c>
      <c r="AW22" s="8"/>
      <c r="AX22" s="22">
        <v>0.04570601851851852</v>
      </c>
      <c r="AY22" s="26">
        <f>IF(AX22=0,"",IF($B22="M",AX$5,AX$6)/AX22*AX$7*100)</f>
        <v>68.2704482147379</v>
      </c>
      <c r="AZ22" s="8" t="s">
        <v>38</v>
      </c>
      <c r="BA22" s="22">
        <v>0.07152777777777779</v>
      </c>
      <c r="BB22" s="26">
        <f>IF(BA22=0,"",IF($B22="M",BA$5,BA$6)/BA22*BA$7*100)</f>
        <v>73.70550161812297</v>
      </c>
      <c r="BC22" s="8" t="s">
        <v>38</v>
      </c>
      <c r="BD22" s="26">
        <f>MAX(BG22,BI22,BK22,BM22,BO22,BQ22,BS22,BU22)</f>
        <v>0</v>
      </c>
      <c r="BE22" s="6"/>
      <c r="BF22" s="22"/>
      <c r="BG22" s="26">
        <f>IF(BF22=0,"",IF($B22="M",BF$5,BF$6)/BF22*BF$7*100)</f>
      </c>
      <c r="BH22" s="22"/>
      <c r="BI22" s="26">
        <f>IF(BH22=0,"",IF($B22="M",BH$5,BH$6)/BH22*BH$7*100)</f>
      </c>
      <c r="BJ22" s="22"/>
      <c r="BK22" s="26">
        <f>IF(BJ22=0,"",IF($B22="M",BJ$5,BJ$6)/BJ22*BJ$7*100)</f>
      </c>
      <c r="BL22" s="22"/>
      <c r="BM22" s="26">
        <f>IF(BL22=0,"",IF($B22="M",BL$5,BL$6)/BL22*BL$7*100)</f>
      </c>
      <c r="BN22" s="8"/>
      <c r="BO22" s="26">
        <f>IF(BN22=0,"",IF($B22="M",BN$5,BN$6)/BN22*BN$7*100)</f>
      </c>
      <c r="BP22" s="8"/>
      <c r="BQ22" s="26">
        <f>IF(BP22=0,"",IF($B22="M",BP$5,BP$6)/BP22*BP$7*100)</f>
      </c>
      <c r="BR22" s="8"/>
      <c r="BS22" s="26">
        <f>IF(BR22=0,"",IF($B22="M",BR$5,BR$6)/BR22*BR$7*100)</f>
      </c>
      <c r="BT22" s="8"/>
      <c r="BU22" s="52">
        <f t="shared" si="0"/>
      </c>
    </row>
    <row r="23" spans="2:73" ht="12.75">
      <c r="B23" s="16" t="s">
        <v>2</v>
      </c>
      <c r="C23" s="17">
        <v>15</v>
      </c>
      <c r="D23" s="28" t="s">
        <v>13</v>
      </c>
      <c r="E23" s="25">
        <f>IF(J23="y",I23,0)+IF(M23="y",L23,0)+IF(P23="y",O23,0)+IF(S23="y",R23,0)+IF(V23="y",U23,0)+IF(Y23="y",X23,0)+IF(AB23="y",AA23,0)+IF(AE23="y",AD23,0)+IF(AH23="y",AG23,0)+IF(AK23="y",AJ23,0)+IF(AN23="y",AM23,0)+IF(AQ23="y",AP23,0)+IF(AT23="y",AS23,0)+IF(AW23="y",AV23,0)+IF(AZ23="y",AY23,0)+IF(BC23="y",BB23,0)+IF(BE23="y",BD23,0)</f>
        <v>201.51593784104958</v>
      </c>
      <c r="F23" s="19">
        <f>COUNTIF(H23:BE23,"=y")</f>
        <v>3</v>
      </c>
      <c r="G23" s="18">
        <f>COUNTIF(H23:BE23,"=n")</f>
        <v>0</v>
      </c>
      <c r="H23" s="21">
        <v>0.13940972222222223</v>
      </c>
      <c r="I23" s="26">
        <f>IF(H23=0,"",IF($B23="M",H$5,H$6)/H23*H$7*100)</f>
        <v>63.78580323785804</v>
      </c>
      <c r="J23" s="18" t="s">
        <v>38</v>
      </c>
      <c r="K23" s="21"/>
      <c r="L23" s="26">
        <f>IF(K23=0,"",IF($B23="M",K$5,K$6)/K23*K$7*100)</f>
      </c>
      <c r="M23" s="18"/>
      <c r="N23" s="21"/>
      <c r="O23" s="26">
        <f>IF(N23=0,"",IF($B23="M",N$5,N$6)/N23*N$7*100)</f>
      </c>
      <c r="P23" s="18"/>
      <c r="Q23" s="21"/>
      <c r="R23" s="26">
        <f>IF(Q23=0,"",IF($B23="M",Q$5,Q$6)/Q23*Q$7*100)</f>
      </c>
      <c r="S23" s="28"/>
      <c r="T23" s="21"/>
      <c r="U23" s="26">
        <f>IF(T23=0,"",IF($B23="M",T$5,T$6)/T23*T$7*100)</f>
      </c>
      <c r="V23" s="18"/>
      <c r="W23" s="21"/>
      <c r="X23" s="26">
        <f>IF(W23=0,"",IF($B23="M",W$5,W$6)/W23*W$7*100)</f>
      </c>
      <c r="Y23" s="18"/>
      <c r="Z23" s="21"/>
      <c r="AA23" s="26">
        <f>IF(Z23=0,"",IF($B23="M",Z$5,Z$6)/Z23*Z$7*100)</f>
      </c>
      <c r="AB23" s="18"/>
      <c r="AC23" s="21"/>
      <c r="AD23" s="26">
        <f>IF(AC23=0,"",IF($B23="M",AC$5,AC$6)/AC23*AC$7*100)</f>
      </c>
      <c r="AE23" s="18"/>
      <c r="AF23" s="22"/>
      <c r="AG23" s="26">
        <f>IF(AF23=0,"",IF($B23="M",AF$5,AF$6)/AF23*AF$7*100)</f>
      </c>
      <c r="AH23" s="8"/>
      <c r="AI23" s="22"/>
      <c r="AJ23" s="26">
        <f>IF(AI23=0,"",IF($B23="M",AI$5,AI$6)/AI23*AI$7*100)</f>
      </c>
      <c r="AK23" s="8"/>
      <c r="AL23" s="8"/>
      <c r="AM23" s="26">
        <f>IF(AL23=0,"",IF($B23="M",AL$5,AL$6)/AL23*AL$7*100)</f>
      </c>
      <c r="AN23" s="8"/>
      <c r="AO23" s="22"/>
      <c r="AP23" s="26">
        <f>IF(AO23=0,"",IF($B23="M",AO$5,AO$6)/AO23*AO$7*100)</f>
      </c>
      <c r="AQ23" s="8"/>
      <c r="AR23" s="22"/>
      <c r="AS23" s="26">
        <f>IF(AR23=0,"",IF($B23="M",AR$5,AR$6)/AR23*AR$7*100)</f>
      </c>
      <c r="AT23" s="8"/>
      <c r="AU23" s="22"/>
      <c r="AV23" s="26">
        <f>IF(AU23=0,"",IF($B23="M",AU$5,AU$6)/AU23*AU$7*100)</f>
      </c>
      <c r="AW23" s="8"/>
      <c r="AX23" s="22"/>
      <c r="AY23" s="26">
        <f>IF(AX23=0,"",IF($B23="M",AX$5,AX$6)/AX23*AX$7*100)</f>
      </c>
      <c r="AZ23" s="8"/>
      <c r="BA23" s="22">
        <v>0.07781249999999999</v>
      </c>
      <c r="BB23" s="26">
        <f>IF(BA23=0,"",IF($B23="M",BA$5,BA$6)/BA23*BA$7*100)</f>
        <v>67.75249144727057</v>
      </c>
      <c r="BC23" s="8" t="s">
        <v>38</v>
      </c>
      <c r="BD23" s="26">
        <f>MAX(BG23,BI23,BK23,BM23,BO23,BQ23,BS23,BU23)</f>
        <v>69.97764315592096</v>
      </c>
      <c r="BE23" s="6" t="s">
        <v>38</v>
      </c>
      <c r="BF23" s="22"/>
      <c r="BG23" s="26">
        <f>IF(BF23=0,"",IF($B23="M",BF$5,BF$6)/BF23*BF$7*100)</f>
      </c>
      <c r="BH23" s="22"/>
      <c r="BI23" s="26">
        <f>IF(BH23=0,"",IF($B23="M",BH$5,BH$6)/BH23*BH$7*100)</f>
      </c>
      <c r="BJ23" s="22"/>
      <c r="BK23" s="26">
        <f>IF(BJ23=0,"",IF($B23="M",BJ$5,BJ$6)/BJ23*BJ$7*100)</f>
      </c>
      <c r="BL23" s="22"/>
      <c r="BM23" s="26">
        <f>IF(BL23=0,"",IF($B23="M",BL$5,BL$6)/BL23*BL$7*100)</f>
      </c>
      <c r="BN23" s="23">
        <v>0.1604861111111111</v>
      </c>
      <c r="BO23" s="26">
        <f>IF(BN23=0,"",IF($B23="M",BN$5,BN$6)/BN23*BN$7*100)</f>
        <v>69.97764315592096</v>
      </c>
      <c r="BP23" s="8"/>
      <c r="BQ23" s="26">
        <f>IF(BP23=0,"",IF($B23="M",BP$5,BP$6)/BP23*BP$7*100)</f>
      </c>
      <c r="BR23" s="8"/>
      <c r="BS23" s="26">
        <f>IF(BR23=0,"",IF($B23="M",BR$5,BR$6)/BR23*BR$7*100)</f>
      </c>
      <c r="BT23" s="8"/>
      <c r="BU23" s="52">
        <f t="shared" si="0"/>
      </c>
    </row>
    <row r="24" spans="2:73" ht="12.75">
      <c r="B24" s="16" t="s">
        <v>2</v>
      </c>
      <c r="C24" s="17">
        <v>16</v>
      </c>
      <c r="D24" s="28" t="s">
        <v>46</v>
      </c>
      <c r="E24" s="25">
        <f>IF(J24="y",I24,0)+IF(M24="y",L24,0)+IF(P24="y",O24,0)+IF(S24="y",R24,0)+IF(V24="y",U24,0)+IF(Y24="y",X24,0)+IF(AB24="y",AA24,0)+IF(AE24="y",AD24,0)+IF(AH24="y",AG24,0)+IF(AK24="y",AJ24,0)+IF(AN24="y",AM24,0)+IF(AQ24="y",AP24,0)+IF(AT24="y",AS24,0)+IF(AW24="y",AV24,0)+IF(AZ24="y",AY24,0)+IF(BC24="y",BB24,0)+IF(BE24="y",BD24,0)</f>
        <v>176.05258247926216</v>
      </c>
      <c r="F24" s="19">
        <f>COUNTIF(H24:BE24,"=y")</f>
        <v>2</v>
      </c>
      <c r="G24" s="18">
        <f>COUNTIF(H24:BE24,"=n")</f>
        <v>0</v>
      </c>
      <c r="H24" s="21">
        <v>0.09533564814814816</v>
      </c>
      <c r="I24" s="26">
        <f>IF(H24=0,"",IF($B24="M",H$5,H$6)/H24*H$7*100)</f>
        <v>93.27425033385943</v>
      </c>
      <c r="J24" s="18" t="s">
        <v>38</v>
      </c>
      <c r="K24" s="21"/>
      <c r="L24" s="26">
        <f>IF(K24=0,"",IF($B24="M",K$5,K$6)/K24*K$7*100)</f>
      </c>
      <c r="M24" s="49"/>
      <c r="N24" s="21"/>
      <c r="O24" s="26">
        <f>IF(N24=0,"",IF($B24="M",N$5,N$6)/N24*N$7*100)</f>
      </c>
      <c r="P24" s="18"/>
      <c r="Q24" s="21">
        <v>0.16238425925925926</v>
      </c>
      <c r="R24" s="26">
        <f>IF(Q24=0,"",IF($B24="M",Q$5,Q$6)/Q24*Q$7*100)</f>
        <v>82.77833214540273</v>
      </c>
      <c r="S24" s="18" t="s">
        <v>38</v>
      </c>
      <c r="T24" s="21"/>
      <c r="U24" s="26">
        <f>IF(T24=0,"",IF($B24="M",T$5,T$6)/T24*T$7*100)</f>
      </c>
      <c r="V24" s="18"/>
      <c r="W24" s="21"/>
      <c r="X24" s="26">
        <f>IF(W24=0,"",IF($B24="M",W$5,W$6)/W24*W$7*100)</f>
      </c>
      <c r="Y24" s="18"/>
      <c r="Z24" s="21"/>
      <c r="AA24" s="26">
        <f>IF(Z24=0,"",IF($B24="M",Z$5,Z$6)/Z24*Z$7*100)</f>
      </c>
      <c r="AB24" s="18"/>
      <c r="AC24" s="21"/>
      <c r="AD24" s="26">
        <f>IF(AC24=0,"",IF($B24="M",AC$5,AC$6)/AC24*AC$7*100)</f>
      </c>
      <c r="AE24" s="18"/>
      <c r="AF24" s="22"/>
      <c r="AG24" s="26">
        <f>IF(AF24=0,"",IF($B24="M",AF$5,AF$6)/AF24*AF$7*100)</f>
      </c>
      <c r="AH24" s="8"/>
      <c r="AI24" s="22"/>
      <c r="AJ24" s="26">
        <f>IF(AI24=0,"",IF($B24="M",AI$5,AI$6)/AI24*AI$7*100)</f>
      </c>
      <c r="AK24" s="8"/>
      <c r="AL24" s="23"/>
      <c r="AM24" s="26">
        <f>IF(AL24=0,"",IF($B24="M",AL$5,AL$6)/AL24*AL$7*100)</f>
      </c>
      <c r="AN24" s="47"/>
      <c r="AO24" s="22"/>
      <c r="AP24" s="26">
        <f>IF(AO24=0,"",IF($B24="M",AO$5,AO$6)/AO24*AO$7*100)</f>
      </c>
      <c r="AQ24" s="8"/>
      <c r="AR24" s="22"/>
      <c r="AS24" s="26">
        <f>IF(AR24=0,"",IF($B24="M",AR$5,AR$6)/AR24*AR$7*100)</f>
      </c>
      <c r="AT24" s="8"/>
      <c r="AU24" s="22"/>
      <c r="AV24" s="26">
        <f>IF(AU24=0,"",IF($B24="M",AU$5,AU$6)/AU24*AU$7*100)</f>
      </c>
      <c r="AW24" s="8"/>
      <c r="AX24" s="22"/>
      <c r="AY24" s="26">
        <f>IF(AX24=0,"",IF($B24="M",AX$5,AX$6)/AX24*AX$7*100)</f>
      </c>
      <c r="AZ24" s="8"/>
      <c r="BA24" s="22"/>
      <c r="BB24" s="26">
        <f>IF(BA24=0,"",IF($B24="M",BA$5,BA$6)/BA24*BA$7*100)</f>
      </c>
      <c r="BC24" s="8"/>
      <c r="BD24" s="26">
        <f>MAX(BG24,BI24,BK24,BM24,BO24,BQ24,BS24,BU24)</f>
        <v>0</v>
      </c>
      <c r="BE24" s="6"/>
      <c r="BF24" s="22"/>
      <c r="BG24" s="26">
        <f>IF(BF24=0,"",IF($B24="M",BF$5,BF$6)/BF24*BF$7*100)</f>
      </c>
      <c r="BH24" s="22"/>
      <c r="BI24" s="26">
        <f>IF(BH24=0,"",IF($B24="M",BH$5,BH$6)/BH24*BH$7*100)</f>
      </c>
      <c r="BJ24" s="22"/>
      <c r="BK24" s="26">
        <f>IF(BJ24=0,"",IF($B24="M",BJ$5,BJ$6)/BJ24*BJ$7*100)</f>
      </c>
      <c r="BL24" s="22"/>
      <c r="BM24" s="26">
        <f>IF(BL24=0,"",IF($B24="M",BL$5,BL$6)/BL24*BL$7*100)</f>
      </c>
      <c r="BN24" s="8"/>
      <c r="BO24" s="26">
        <f>IF(BN24=0,"",IF($B24="M",BN$5,BN$6)/BN24*BN$7*100)</f>
      </c>
      <c r="BP24" s="8"/>
      <c r="BQ24" s="26">
        <f>IF(BP24=0,"",IF($B24="M",BP$5,BP$6)/BP24*BP$7*100)</f>
      </c>
      <c r="BR24" s="8"/>
      <c r="BS24" s="26">
        <f>IF(BR24=0,"",IF($B24="M",BR$5,BR$6)/BR24*BR$7*100)</f>
      </c>
      <c r="BT24" s="8"/>
      <c r="BU24" s="52">
        <f t="shared" si="0"/>
      </c>
    </row>
    <row r="25" spans="2:73" ht="12.75">
      <c r="B25" s="16" t="s">
        <v>2</v>
      </c>
      <c r="C25" s="17">
        <v>17</v>
      </c>
      <c r="D25" s="28" t="s">
        <v>12</v>
      </c>
      <c r="E25" s="25">
        <f>IF(J25="y",I25,0)+IF(M25="y",L25,0)+IF(P25="y",O25,0)+IF(S25="y",R25,0)+IF(V25="y",U25,0)+IF(Y25="y",X25,0)+IF(AB25="y",AA25,0)+IF(AE25="y",AD25,0)+IF(AH25="y",AG25,0)+IF(AK25="y",AJ25,0)+IF(AN25="y",AM25,0)+IF(AQ25="y",AP25,0)+IF(AT25="y",AS25,0)+IF(AW25="y",AV25,0)+IF(AZ25="y",AY25,0)+IF(BC25="y",BB25,0)+IF(BE25="y",BD25,0)</f>
        <v>165.13048477762214</v>
      </c>
      <c r="F25" s="19">
        <f>COUNTIF(H25:BE25,"=y")</f>
        <v>2</v>
      </c>
      <c r="G25" s="18">
        <f>COUNTIF(H25:BE25,"=n")</f>
        <v>0</v>
      </c>
      <c r="H25" s="21">
        <v>0.10155092592592592</v>
      </c>
      <c r="I25" s="26">
        <f>IF(H25=0,"",IF($B25="M",H$5,H$6)/H25*H$7*100)</f>
        <v>87.56553453385003</v>
      </c>
      <c r="J25" s="18" t="s">
        <v>38</v>
      </c>
      <c r="K25" s="21"/>
      <c r="L25" s="26">
        <f>IF(K25=0,"",IF($B25="M",K$5,K$6)/K25*K$7*100)</f>
      </c>
      <c r="M25" s="18"/>
      <c r="N25" s="21"/>
      <c r="O25" s="26">
        <f>IF(N25=0,"",IF($B25="M",N$5,N$6)/N25*N$7*100)</f>
      </c>
      <c r="P25" s="18"/>
      <c r="Q25" s="21">
        <v>0.1732986111111111</v>
      </c>
      <c r="R25" s="26">
        <f>IF(Q25=0,"",IF($B25="M",Q$5,Q$6)/Q25*Q$7*100)</f>
        <v>77.56495024377213</v>
      </c>
      <c r="S25" s="50" t="s">
        <v>38</v>
      </c>
      <c r="T25" s="21"/>
      <c r="U25" s="26">
        <f>IF(T25=0,"",IF($B25="M",T$5,T$6)/T25*T$7*100)</f>
      </c>
      <c r="V25" s="18"/>
      <c r="W25" s="21"/>
      <c r="X25" s="26">
        <f>IF(W25=0,"",IF($B25="M",W$5,W$6)/W25*W$7*100)</f>
      </c>
      <c r="Y25" s="18"/>
      <c r="Z25" s="21"/>
      <c r="AA25" s="26">
        <f>IF(Z25=0,"",IF($B25="M",Z$5,Z$6)/Z25*Z$7*100)</f>
      </c>
      <c r="AB25" s="18"/>
      <c r="AC25" s="21"/>
      <c r="AD25" s="26">
        <f>IF(AC25=0,"",IF($B25="M",AC$5,AC$6)/AC25*AC$7*100)</f>
      </c>
      <c r="AE25" s="18"/>
      <c r="AG25" s="26">
        <f>IF(AF25=0,"",IF($B25="M",AF$5,AF$6)/AF25*AF$7*100)</f>
      </c>
      <c r="AJ25" s="26">
        <f>IF(AI25=0,"",IF($B25="M",AI$5,AI$6)/AI25*AI$7*100)</f>
      </c>
      <c r="AL25" s="23"/>
      <c r="AM25" s="26">
        <f>IF(AL25=0,"",IF($B25="M",AL$5,AL$6)/AL25*AL$7*100)</f>
      </c>
      <c r="AN25" s="47"/>
      <c r="AO25" s="22"/>
      <c r="AP25" s="26">
        <f>IF(AO25=0,"",IF($B25="M",AO$5,AO$6)/AO25*AO$7*100)</f>
      </c>
      <c r="AQ25" s="8"/>
      <c r="AR25" s="22"/>
      <c r="AS25" s="26">
        <f>IF(AR25=0,"",IF($B25="M",AR$5,AR$6)/AR25*AR$7*100)</f>
      </c>
      <c r="AT25" s="8"/>
      <c r="AU25" s="22"/>
      <c r="AV25" s="26">
        <f>IF(AU25=0,"",IF($B25="M",AU$5,AU$6)/AU25*AU$7*100)</f>
      </c>
      <c r="AW25" s="8"/>
      <c r="AX25" s="22"/>
      <c r="AY25" s="26">
        <f>IF(AX25=0,"",IF($B25="M",AX$5,AX$6)/AX25*AX$7*100)</f>
      </c>
      <c r="AZ25" s="8"/>
      <c r="BA25" s="22"/>
      <c r="BB25" s="26">
        <f>IF(BA25=0,"",IF($B25="M",BA$5,BA$6)/BA25*BA$7*100)</f>
      </c>
      <c r="BC25" s="8"/>
      <c r="BD25" s="26">
        <f>MAX(BG25,BI25,BK25,BM25,BO25,BQ25,BS25,BU25)</f>
        <v>0</v>
      </c>
      <c r="BE25" s="6"/>
      <c r="BF25" s="22"/>
      <c r="BG25" s="26">
        <f>IF(BF25=0,"",IF($B25="M",BF$5,BF$6)/BF25*BF$7*100)</f>
      </c>
      <c r="BH25" s="22"/>
      <c r="BI25" s="26">
        <f>IF(BH25=0,"",IF($B25="M",BH$5,BH$6)/BH25*BH$7*100)</f>
      </c>
      <c r="BJ25" s="22"/>
      <c r="BK25" s="26">
        <f>IF(BJ25=0,"",IF($B25="M",BJ$5,BJ$6)/BJ25*BJ$7*100)</f>
      </c>
      <c r="BL25" s="22"/>
      <c r="BM25" s="26">
        <f>IF(BL25=0,"",IF($B25="M",BL$5,BL$6)/BL25*BL$7*100)</f>
      </c>
      <c r="BN25" s="8"/>
      <c r="BO25" s="26">
        <f>IF(BN25=0,"",IF($B25="M",BN$5,BN$6)/BN25*BN$7*100)</f>
      </c>
      <c r="BP25" s="8"/>
      <c r="BQ25" s="26">
        <f>IF(BP25=0,"",IF($B25="M",BP$5,BP$6)/BP25*BP$7*100)</f>
      </c>
      <c r="BR25" s="8"/>
      <c r="BS25" s="26">
        <f>IF(BR25=0,"",IF($B25="M",BR$5,BR$6)/BR25*BR$7*100)</f>
      </c>
      <c r="BT25" s="8"/>
      <c r="BU25" s="52">
        <f t="shared" si="0"/>
      </c>
    </row>
    <row r="26" spans="2:73" ht="12.75">
      <c r="B26" s="16" t="s">
        <v>2</v>
      </c>
      <c r="C26" s="17">
        <v>18</v>
      </c>
      <c r="D26" s="28" t="s">
        <v>41</v>
      </c>
      <c r="E26" s="25">
        <f>IF(J26="y",I26,0)+IF(M26="y",L26,0)+IF(P26="y",O26,0)+IF(S26="y",R26,0)+IF(V26="y",U26,0)+IF(Y26="y",X26,0)+IF(AB26="y",AA26,0)+IF(AE26="y",AD26,0)+IF(AH26="y",AG26,0)+IF(AK26="y",AJ26,0)+IF(AN26="y",AM26,0)+IF(AQ26="y",AP26,0)+IF(AT26="y",AS26,0)+IF(AW26="y",AV26,0)+IF(AZ26="y",AY26,0)+IF(BC26="y",BB26,0)+IF(BE26="y",BD26,0)</f>
        <v>150.9836187501072</v>
      </c>
      <c r="F26" s="19">
        <f>COUNTIF(H26:BE26,"=y")</f>
        <v>2</v>
      </c>
      <c r="G26" s="18">
        <f>COUNTIF(H26:BE26,"=n")</f>
        <v>0</v>
      </c>
      <c r="H26" s="21">
        <v>0.10880787037037037</v>
      </c>
      <c r="I26" s="26">
        <f>IF(H26=0,"",IF($B26="M",H$5,H$6)/H26*H$7*100)</f>
        <v>81.72534836719498</v>
      </c>
      <c r="J26" s="18" t="s">
        <v>38</v>
      </c>
      <c r="K26" s="21"/>
      <c r="L26" s="26">
        <f>IF(K26=0,"",IF($B26="M",K$5,K$6)/K26*K$7*100)</f>
      </c>
      <c r="M26" s="18"/>
      <c r="N26" s="21"/>
      <c r="O26" s="26">
        <f>IF(N26=0,"",IF($B26="M",N$5,N$6)/N26*N$7*100)</f>
      </c>
      <c r="P26" s="18"/>
      <c r="Q26" s="21"/>
      <c r="R26" s="26">
        <f>IF(Q26=0,"",IF($B26="M",Q$5,Q$6)/Q26*Q$7*100)</f>
      </c>
      <c r="S26" s="28"/>
      <c r="T26" s="21"/>
      <c r="U26" s="26">
        <f>IF(T26=0,"",IF($B26="M",T$5,T$6)/T26*T$7*100)</f>
      </c>
      <c r="V26" s="18"/>
      <c r="W26" s="21"/>
      <c r="X26" s="26">
        <f>IF(W26=0,"",IF($B26="M",W$5,W$6)/W26*W$7*100)</f>
      </c>
      <c r="Y26" s="18"/>
      <c r="Z26" s="21"/>
      <c r="AA26" s="26">
        <f>IF(Z26=0,"",IF($B26="M",Z$5,Z$6)/Z26*Z$7*100)</f>
      </c>
      <c r="AB26" s="18"/>
      <c r="AC26" s="21"/>
      <c r="AD26" s="26">
        <f>IF(AC26=0,"",IF($B26="M",AC$5,AC$6)/AC26*AC$7*100)</f>
      </c>
      <c r="AE26" s="18"/>
      <c r="AG26" s="26">
        <f>IF(AF26=0,"",IF($B26="M",AF$5,AF$6)/AF26*AF$7*100)</f>
      </c>
      <c r="AH26" s="8"/>
      <c r="AI26" s="22"/>
      <c r="AJ26" s="26">
        <f>IF(AI26=0,"",IF($B26="M",AI$5,AI$6)/AI26*AI$7*100)</f>
      </c>
      <c r="AK26" s="8"/>
      <c r="AL26" s="8"/>
      <c r="AM26" s="26">
        <f>IF(AL26=0,"",IF($B26="M",AL$5,AL$6)/AL26*AL$7*100)</f>
      </c>
      <c r="AN26" s="8"/>
      <c r="AO26" s="22">
        <v>0.17773148148148146</v>
      </c>
      <c r="AP26" s="26">
        <f>IF(AO26=0,"",IF($B26="M",AO$5,AO$6)/AO26*AO$7*100)</f>
        <v>69.25827038291222</v>
      </c>
      <c r="AQ26" s="8" t="s">
        <v>38</v>
      </c>
      <c r="AR26" s="22"/>
      <c r="AS26" s="26">
        <f>IF(AR26=0,"",IF($B26="M",AR$5,AR$6)/AR26*AR$7*100)</f>
      </c>
      <c r="AT26" s="8"/>
      <c r="AU26" s="22"/>
      <c r="AV26" s="26">
        <f>IF(AU26=0,"",IF($B26="M",AU$5,AU$6)/AU26*AU$7*100)</f>
      </c>
      <c r="AW26" s="8"/>
      <c r="AX26" s="22"/>
      <c r="AY26" s="26">
        <f>IF(AX26=0,"",IF($B26="M",AX$5,AX$6)/AX26*AX$7*100)</f>
      </c>
      <c r="AZ26" s="8"/>
      <c r="BA26" s="22"/>
      <c r="BB26" s="26">
        <f>IF(BA26=0,"",IF($B26="M",BA$5,BA$6)/BA26*BA$7*100)</f>
      </c>
      <c r="BC26" s="8"/>
      <c r="BD26" s="26">
        <f>MAX(BG26,BI26,BK26,BM26,BO26,BQ26,BS26,BU26)</f>
        <v>0</v>
      </c>
      <c r="BE26" s="6"/>
      <c r="BF26" s="22"/>
      <c r="BG26" s="26">
        <f>IF(BF26=0,"",IF($B26="M",BF$5,BF$6)/BF26*BF$7*100)</f>
      </c>
      <c r="BH26" s="22"/>
      <c r="BI26" s="26">
        <f>IF(BH26=0,"",IF($B26="M",BH$5,BH$6)/BH26*BH$7*100)</f>
      </c>
      <c r="BJ26" s="22"/>
      <c r="BK26" s="26">
        <f>IF(BJ26=0,"",IF($B26="M",BJ$5,BJ$6)/BJ26*BJ$7*100)</f>
      </c>
      <c r="BL26" s="22"/>
      <c r="BM26" s="26">
        <f>IF(BL26=0,"",IF($B26="M",BL$5,BL$6)/BL26*BL$7*100)</f>
      </c>
      <c r="BN26" s="8"/>
      <c r="BO26" s="26">
        <f>IF(BN26=0,"",IF($B26="M",BN$5,BN$6)/BN26*BN$7*100)</f>
      </c>
      <c r="BP26" s="8"/>
      <c r="BQ26" s="26">
        <f>IF(BP26=0,"",IF($B26="M",BP$5,BP$6)/BP26*BP$7*100)</f>
      </c>
      <c r="BR26" s="8"/>
      <c r="BS26" s="26">
        <f>IF(BR26=0,"",IF($B26="M",BR$5,BR$6)/BR26*BR$7*100)</f>
      </c>
      <c r="BT26" s="8"/>
      <c r="BU26" s="52">
        <f t="shared" si="0"/>
      </c>
    </row>
    <row r="27" spans="2:73" ht="12.75">
      <c r="B27" s="16" t="s">
        <v>2</v>
      </c>
      <c r="C27" s="17">
        <v>19</v>
      </c>
      <c r="D27" s="28" t="s">
        <v>70</v>
      </c>
      <c r="E27" s="25">
        <f>IF(J27="y",I27,0)+IF(M27="y",L27,0)+IF(P27="y",O27,0)+IF(S27="y",R27,0)+IF(V27="y",U27,0)+IF(Y27="y",X27,0)+IF(AB27="y",AA27,0)+IF(AE27="y",AD27,0)+IF(AH27="y",AG27,0)+IF(AK27="y",AJ27,0)+IF(AN27="y",AM27,0)+IF(AQ27="y",AP27,0)+IF(AT27="y",AS27,0)+IF(AW27="y",AV27,0)+IF(AZ27="y",AY27,0)+IF(BC27="y",BB27,0)+IF(BE27="y",BD27,0)</f>
        <v>147.91197742725763</v>
      </c>
      <c r="F27" s="19">
        <f>COUNTIF(H27:BE27,"=y")</f>
        <v>2</v>
      </c>
      <c r="G27" s="18">
        <f>COUNTIF(H27:BE27,"=n")</f>
        <v>0</v>
      </c>
      <c r="H27" s="21"/>
      <c r="I27" s="26">
        <f>IF(H27=0,"",IF($B27="M",H$5,H$6)/H27*H$7*100)</f>
      </c>
      <c r="J27" s="18"/>
      <c r="K27" s="21"/>
      <c r="L27" s="26">
        <f>IF(K27=0,"",IF($B27="M",K$5,K$6)/K27*K$7*100)</f>
      </c>
      <c r="M27" s="18"/>
      <c r="N27" s="21"/>
      <c r="O27" s="26">
        <f>IF(N27=0,"",IF($B27="M",N$5,N$6)/N27*N$7*100)</f>
      </c>
      <c r="P27" s="18"/>
      <c r="Q27" s="21"/>
      <c r="R27" s="26">
        <f>IF(Q27=0,"",IF($B27="M",Q$5,Q$6)/Q27*Q$7*100)</f>
      </c>
      <c r="S27" s="18"/>
      <c r="T27" s="21">
        <v>0.03695601851851852</v>
      </c>
      <c r="U27" s="26">
        <f>IF(T27=0,"",IF($B27="M",T$5,T$6)/T27*T$7*100)</f>
        <v>73.37926714688379</v>
      </c>
      <c r="V27" s="18" t="s">
        <v>38</v>
      </c>
      <c r="W27" s="21"/>
      <c r="X27" s="26">
        <f>IF(W27=0,"",IF($B27="M",W$5,W$6)/W27*W$7*100)</f>
      </c>
      <c r="Y27" s="18"/>
      <c r="Z27" s="21"/>
      <c r="AA27" s="26">
        <f>IF(Z27=0,"",IF($B27="M",Z$5,Z$6)/Z27*Z$7*100)</f>
      </c>
      <c r="AB27" s="18"/>
      <c r="AC27" s="21"/>
      <c r="AD27" s="26">
        <f>IF(AC27=0,"",IF($B27="M",AC$5,AC$6)/AC27*AC$7*100)</f>
      </c>
      <c r="AE27" s="18"/>
      <c r="AF27" s="22"/>
      <c r="AG27" s="26">
        <f>IF(AF27=0,"",IF($B27="M",AF$5,AF$6)/AF27*AF$7*100)</f>
      </c>
      <c r="AH27" s="8"/>
      <c r="AI27" s="22"/>
      <c r="AJ27" s="26">
        <f>IF(AI27=0,"",IF($B27="M",AI$5,AI$6)/AI27*AI$7*100)</f>
      </c>
      <c r="AK27" s="8"/>
      <c r="AL27" s="23"/>
      <c r="AM27" s="26">
        <f>IF(AL27=0,"",IF($B27="M",AL$5,AL$6)/AL27*AL$7*100)</f>
      </c>
      <c r="AN27" s="8"/>
      <c r="AO27" s="22"/>
      <c r="AP27" s="26">
        <f>IF(AO27=0,"",IF($B27="M",AO$5,AO$6)/AO27*AO$7*100)</f>
      </c>
      <c r="AQ27" s="8"/>
      <c r="AR27" s="22"/>
      <c r="AS27" s="26">
        <f>IF(AR27=0,"",IF($B27="M",AR$5,AR$6)/AR27*AR$7*100)</f>
      </c>
      <c r="AT27" s="8"/>
      <c r="AU27" s="22">
        <v>0.03962962962962963</v>
      </c>
      <c r="AV27" s="26">
        <f>IF(AU27=0,"",IF($B27="M",AU$5,AU$6)/AU27*AU$7*100)</f>
        <v>74.53271028037382</v>
      </c>
      <c r="AW27" s="8" t="s">
        <v>38</v>
      </c>
      <c r="AX27" s="22"/>
      <c r="AY27" s="26">
        <f>IF(AX27=0,"",IF($B27="M",AX$5,AX$6)/AX27*AX$7*100)</f>
      </c>
      <c r="AZ27" s="8"/>
      <c r="BA27" s="22"/>
      <c r="BB27" s="26">
        <f>IF(BA27=0,"",IF($B27="M",BA$5,BA$6)/BA27*BA$7*100)</f>
      </c>
      <c r="BC27" s="8"/>
      <c r="BD27" s="26">
        <f>MAX(BG27,BI27,BK27,BM27,BO27,BQ27,BS27,BU27)</f>
        <v>0</v>
      </c>
      <c r="BE27" s="6"/>
      <c r="BF27" s="22"/>
      <c r="BG27" s="26">
        <f>IF(BF27=0,"",IF($B27="M",BF$5,BF$6)/BF27*BF$7*100)</f>
      </c>
      <c r="BH27" s="22"/>
      <c r="BI27" s="26">
        <f>IF(BH27=0,"",IF($B27="M",BH$5,BH$6)/BH27*BH$7*100)</f>
      </c>
      <c r="BJ27" s="22"/>
      <c r="BK27" s="26">
        <f>IF(BJ27=0,"",IF($B27="M",BJ$5,BJ$6)/BJ27*BJ$7*100)</f>
      </c>
      <c r="BL27" s="22"/>
      <c r="BM27" s="26">
        <f>IF(BL27=0,"",IF($B27="M",BL$5,BL$6)/BL27*BL$7*100)</f>
      </c>
      <c r="BN27" s="8"/>
      <c r="BO27" s="26">
        <f>IF(BN27=0,"",IF($B27="M",BN$5,BN$6)/BN27*BN$7*100)</f>
      </c>
      <c r="BP27" s="8"/>
      <c r="BQ27" s="26">
        <f>IF(BP27=0,"",IF($B27="M",BP$5,BP$6)/BP27*BP$7*100)</f>
      </c>
      <c r="BR27" s="8"/>
      <c r="BS27" s="26">
        <f>IF(BR27=0,"",IF($B27="M",BR$5,BR$6)/BR27*BR$7*100)</f>
      </c>
      <c r="BT27" s="8"/>
      <c r="BU27" s="52">
        <f t="shared" si="0"/>
      </c>
    </row>
    <row r="28" spans="2:73" ht="12.75">
      <c r="B28" s="16" t="s">
        <v>2</v>
      </c>
      <c r="C28" s="17">
        <v>20</v>
      </c>
      <c r="D28" s="28" t="s">
        <v>82</v>
      </c>
      <c r="E28" s="25">
        <f>IF(J28="y",I28,0)+IF(M28="y",L28,0)+IF(P28="y",O28,0)+IF(S28="y",R28,0)+IF(V28="y",U28,0)+IF(Y28="y",X28,0)+IF(AB28="y",AA28,0)+IF(AE28="y",AD28,0)+IF(AH28="y",AG28,0)+IF(AK28="y",AJ28,0)+IF(AN28="y",AM28,0)+IF(AQ28="y",AP28,0)+IF(AT28="y",AS28,0)+IF(AW28="y",AV28,0)+IF(AZ28="y",AY28,0)+IF(BC28="y",BB28,0)+IF(BE28="y",BD28,0)</f>
        <v>147.82405080744752</v>
      </c>
      <c r="F28" s="19">
        <f>COUNTIF(H28:BE28,"=y")</f>
        <v>2</v>
      </c>
      <c r="G28" s="18">
        <f>COUNTIF(H28:BE28,"=n")</f>
        <v>0</v>
      </c>
      <c r="H28" s="21"/>
      <c r="I28" s="26">
        <f>IF(H28=0,"",IF($B28="M",H$5,H$6)/H28*H$7*100)</f>
      </c>
      <c r="J28" s="28"/>
      <c r="K28" s="21"/>
      <c r="L28" s="26">
        <f>IF(K28=0,"",IF($B28="M",K$5,K$6)/K28*K$7*100)</f>
      </c>
      <c r="M28" s="18"/>
      <c r="N28" s="21"/>
      <c r="O28" s="26">
        <f>IF(N28=0,"",IF($B28="M",N$5,N$6)/N28*N$7*100)</f>
      </c>
      <c r="P28" s="18"/>
      <c r="Q28" s="21"/>
      <c r="R28" s="26">
        <f>IF(Q28=0,"",IF($B28="M",Q$5,Q$6)/Q28*Q$7*100)</f>
      </c>
      <c r="S28" s="18"/>
      <c r="T28" s="21"/>
      <c r="U28" s="26">
        <f>IF(T28=0,"",IF($B28="M",T$5,T$6)/T28*T$7*100)</f>
      </c>
      <c r="V28" s="28"/>
      <c r="W28" s="21"/>
      <c r="X28" s="26">
        <f>IF(W28=0,"",IF($B28="M",W$5,W$6)/W28*W$7*100)</f>
      </c>
      <c r="Y28" s="18"/>
      <c r="Z28" s="21"/>
      <c r="AA28" s="26">
        <f>IF(Z28=0,"",IF($B28="M",Z$5,Z$6)/Z28*Z$7*100)</f>
      </c>
      <c r="AB28" s="8"/>
      <c r="AC28" s="21"/>
      <c r="AD28" s="26">
        <f>IF(AC28=0,"",IF($B28="M",AC$5,AC$6)/AC28*AC$7*100)</f>
      </c>
      <c r="AE28" s="18"/>
      <c r="AF28" s="22">
        <v>0.04755787037037037</v>
      </c>
      <c r="AG28" s="26">
        <f>IF(AF28=0,"",IF($B28="M",AF$5,AF$6)/AF28*AF$7*100)</f>
        <v>77.31321489413482</v>
      </c>
      <c r="AH28" s="8" t="s">
        <v>38</v>
      </c>
      <c r="AI28" s="22"/>
      <c r="AJ28" s="26">
        <f>IF(AI28=0,"",IF($B28="M",AI$5,AI$6)/AI28*AI$7*100)</f>
      </c>
      <c r="AK28" s="8"/>
      <c r="AL28" s="8"/>
      <c r="AM28" s="26">
        <f>IF(AL28=0,"",IF($B28="M",AL$5,AL$6)/AL28*AL$7*100)</f>
      </c>
      <c r="AN28" s="8"/>
      <c r="AO28" s="22"/>
      <c r="AP28" s="26">
        <f>IF(AO28=0,"",IF($B28="M",AO$5,AO$6)/AO28*AO$7*100)</f>
      </c>
      <c r="AQ28" s="8"/>
      <c r="AR28" s="22"/>
      <c r="AS28" s="26">
        <f>IF(AR28=0,"",IF($B28="M",AR$5,AR$6)/AR28*AR$7*100)</f>
      </c>
      <c r="AT28" s="8"/>
      <c r="AU28" s="22"/>
      <c r="AV28" s="26">
        <f>IF(AU28=0,"",IF($B28="M",AU$5,AU$6)/AU28*AU$7*100)</f>
      </c>
      <c r="AW28" s="8"/>
      <c r="AX28" s="22"/>
      <c r="AY28" s="26">
        <f>IF(AX28=0,"",IF($B28="M",AX$5,AX$6)/AX28*AX$7*100)</f>
      </c>
      <c r="AZ28" s="8"/>
      <c r="BA28" s="22">
        <v>0.07476851851851851</v>
      </c>
      <c r="BB28" s="26">
        <f>IF(BA28=0,"",IF($B28="M",BA$5,BA$6)/BA28*BA$7*100)</f>
        <v>70.5108359133127</v>
      </c>
      <c r="BC28" s="8" t="s">
        <v>38</v>
      </c>
      <c r="BD28" s="26">
        <f>MAX(BG28,BI28,BK28,BM28,BO28,BQ28,BS28,BU28)</f>
        <v>0</v>
      </c>
      <c r="BE28" s="6"/>
      <c r="BF28" s="22"/>
      <c r="BG28" s="26">
        <f>IF(BF28=0,"",IF($B28="M",BF$5,BF$6)/BF28*BF$7*100)</f>
      </c>
      <c r="BH28" s="22"/>
      <c r="BI28" s="26">
        <f>IF(BH28=0,"",IF($B28="M",BH$5,BH$6)/BH28*BH$7*100)</f>
      </c>
      <c r="BJ28" s="22"/>
      <c r="BK28" s="26">
        <f>IF(BJ28=0,"",IF($B28="M",BJ$5,BJ$6)/BJ28*BJ$7*100)</f>
      </c>
      <c r="BL28" s="22"/>
      <c r="BM28" s="26">
        <f>IF(BL28=0,"",IF($B28="M",BL$5,BL$6)/BL28*BL$7*100)</f>
      </c>
      <c r="BN28" s="8"/>
      <c r="BO28" s="26">
        <f>IF(BN28=0,"",IF($B28="M",BN$5,BN$6)/BN28*BN$7*100)</f>
      </c>
      <c r="BP28" s="8"/>
      <c r="BQ28" s="26">
        <f>IF(BP28=0,"",IF($B28="M",BP$5,BP$6)/BP28*BP$7*100)</f>
      </c>
      <c r="BR28" s="8"/>
      <c r="BS28" s="26">
        <f>IF(BR28=0,"",IF($B28="M",BR$5,BR$6)/BR28*BR$7*100)</f>
      </c>
      <c r="BT28" s="8"/>
      <c r="BU28" s="52">
        <f t="shared" si="0"/>
      </c>
    </row>
    <row r="29" spans="2:73" ht="12.75">
      <c r="B29" s="16" t="s">
        <v>2</v>
      </c>
      <c r="C29" s="17">
        <v>21</v>
      </c>
      <c r="D29" s="28" t="s">
        <v>66</v>
      </c>
      <c r="E29" s="25">
        <f>IF(J29="y",I29,0)+IF(M29="y",L29,0)+IF(P29="y",O29,0)+IF(S29="y",R29,0)+IF(V29="y",U29,0)+IF(Y29="y",X29,0)+IF(AB29="y",AA29,0)+IF(AE29="y",AD29,0)+IF(AH29="y",AG29,0)+IF(AK29="y",AJ29,0)+IF(AN29="y",AM29,0)+IF(AQ29="y",AP29,0)+IF(AT29="y",AS29,0)+IF(AW29="y",AV29,0)+IF(AZ29="y",AY29,0)+IF(BC29="y",BB29,0)+IF(BE29="y",BD29,0)</f>
        <v>141.066998629469</v>
      </c>
      <c r="F29" s="19">
        <f>COUNTIF(H29:BE29,"=y")</f>
        <v>2</v>
      </c>
      <c r="G29" s="18">
        <f>COUNTIF(H29:BE29,"=n")</f>
        <v>0</v>
      </c>
      <c r="H29" s="21"/>
      <c r="I29" s="26">
        <f>IF(H29=0,"",IF($B29="M",H$5,H$6)/H29*H$7*100)</f>
      </c>
      <c r="J29" s="18"/>
      <c r="K29" s="21"/>
      <c r="L29" s="26">
        <f>IF(K29=0,"",IF($B29="M",K$5,K$6)/K29*K$7*100)</f>
      </c>
      <c r="M29" s="28"/>
      <c r="N29" s="21"/>
      <c r="O29" s="26">
        <f>IF(N29=0,"",IF($B29="M",N$5,N$6)/N29*N$7*100)</f>
      </c>
      <c r="P29" s="18"/>
      <c r="Q29" s="21">
        <v>0.19899305555555555</v>
      </c>
      <c r="R29" s="26">
        <f>IF(Q29=0,"",IF($B29="M",Q$5,Q$6)/Q29*Q$7*100)</f>
        <v>67.54958413307742</v>
      </c>
      <c r="S29" s="28" t="s">
        <v>38</v>
      </c>
      <c r="T29" s="21">
        <v>0.03688657407407408</v>
      </c>
      <c r="U29" s="26">
        <f>IF(T29=0,"",IF($B29="M",T$5,T$6)/T29*T$7*100)</f>
        <v>73.51741449639158</v>
      </c>
      <c r="V29" s="18" t="s">
        <v>38</v>
      </c>
      <c r="W29" s="21"/>
      <c r="X29" s="26">
        <f>IF(W29=0,"",IF($B29="M",W$5,W$6)/W29*W$7*100)</f>
      </c>
      <c r="Y29" s="18"/>
      <c r="Z29" s="21"/>
      <c r="AA29" s="26">
        <f>IF(Z29=0,"",IF($B29="M",Z$5,Z$6)/Z29*Z$7*100)</f>
      </c>
      <c r="AB29" s="18"/>
      <c r="AC29" s="21"/>
      <c r="AD29" s="26">
        <f>IF(AC29=0,"",IF($B29="M",AC$5,AC$6)/AC29*AC$7*100)</f>
      </c>
      <c r="AE29" s="18"/>
      <c r="AF29" s="22"/>
      <c r="AG29" s="26">
        <f>IF(AF29=0,"",IF($B29="M",AF$5,AF$6)/AF29*AF$7*100)</f>
      </c>
      <c r="AH29" s="8"/>
      <c r="AI29" s="22"/>
      <c r="AJ29" s="26">
        <f>IF(AI29=0,"",IF($B29="M",AI$5,AI$6)/AI29*AI$7*100)</f>
      </c>
      <c r="AK29" s="8"/>
      <c r="AL29" s="8"/>
      <c r="AM29" s="26">
        <f>IF(AL29=0,"",IF($B29="M",AL$5,AL$6)/AL29*AL$7*100)</f>
      </c>
      <c r="AN29" s="8"/>
      <c r="AO29" s="22"/>
      <c r="AP29" s="26">
        <f>IF(AO29=0,"",IF($B29="M",AO$5,AO$6)/AO29*AO$7*100)</f>
      </c>
      <c r="AQ29" s="8"/>
      <c r="AR29" s="22"/>
      <c r="AS29" s="26">
        <f>IF(AR29=0,"",IF($B29="M",AR$5,AR$6)/AR29*AR$7*100)</f>
      </c>
      <c r="AT29" s="8"/>
      <c r="AU29" s="22"/>
      <c r="AV29" s="26">
        <f>IF(AU29=0,"",IF($B29="M",AU$5,AU$6)/AU29*AU$7*100)</f>
      </c>
      <c r="AW29" s="8"/>
      <c r="AX29" s="22"/>
      <c r="AY29" s="26">
        <f>IF(AX29=0,"",IF($B29="M",AX$5,AX$6)/AX29*AX$7*100)</f>
      </c>
      <c r="AZ29" s="8"/>
      <c r="BA29" s="22"/>
      <c r="BB29" s="26">
        <f>IF(BA29=0,"",IF($B29="M",BA$5,BA$6)/BA29*BA$7*100)</f>
      </c>
      <c r="BC29" s="8"/>
      <c r="BD29" s="26">
        <f>MAX(BG29,BI29,BK29,BM29,BO29,BQ29,BS29,BU29)</f>
        <v>0</v>
      </c>
      <c r="BE29" s="6"/>
      <c r="BF29" s="22"/>
      <c r="BG29" s="26">
        <f>IF(BF29=0,"",IF($B29="M",BF$5,BF$6)/BF29*BF$7*100)</f>
      </c>
      <c r="BH29" s="22"/>
      <c r="BI29" s="26">
        <f>IF(BH29=0,"",IF($B29="M",BH$5,BH$6)/BH29*BH$7*100)</f>
      </c>
      <c r="BJ29" s="22"/>
      <c r="BK29" s="26">
        <f>IF(BJ29=0,"",IF($B29="M",BJ$5,BJ$6)/BJ29*BJ$7*100)</f>
      </c>
      <c r="BL29" s="22"/>
      <c r="BM29" s="26">
        <f>IF(BL29=0,"",IF($B29="M",BL$5,BL$6)/BL29*BL$7*100)</f>
      </c>
      <c r="BN29" s="8"/>
      <c r="BO29" s="26">
        <f>IF(BN29=0,"",IF($B29="M",BN$5,BN$6)/BN29*BN$7*100)</f>
      </c>
      <c r="BP29" s="8"/>
      <c r="BQ29" s="26">
        <f>IF(BP29=0,"",IF($B29="M",BP$5,BP$6)/BP29*BP$7*100)</f>
      </c>
      <c r="BR29" s="8"/>
      <c r="BS29" s="26">
        <f>IF(BR29=0,"",IF($B29="M",BR$5,BR$6)/BR29*BR$7*100)</f>
      </c>
      <c r="BT29" s="8"/>
      <c r="BU29" s="52">
        <f t="shared" si="0"/>
      </c>
    </row>
    <row r="30" spans="2:73" ht="12.75">
      <c r="B30" s="16" t="s">
        <v>2</v>
      </c>
      <c r="C30" s="17">
        <v>22</v>
      </c>
      <c r="D30" s="28" t="s">
        <v>78</v>
      </c>
      <c r="E30" s="25">
        <f>IF(J30="y",I30,0)+IF(M30="y",L30,0)+IF(P30="y",O30,0)+IF(S30="y",R30,0)+IF(V30="y",U30,0)+IF(Y30="y",X30,0)+IF(AB30="y",AA30,0)+IF(AE30="y",AD30,0)+IF(AH30="y",AG30,0)+IF(AK30="y",AJ30,0)+IF(AN30="y",AM30,0)+IF(AQ30="y",AP30,0)+IF(AT30="y",AS30,0)+IF(AW30="y",AV30,0)+IF(AZ30="y",AY30,0)+IF(BC30="y",BB30,0)+IF(BE30="y",BD30,0)</f>
        <v>120.23590749840079</v>
      </c>
      <c r="F30" s="19">
        <f>COUNTIF(H30:BE30,"=y")</f>
        <v>2</v>
      </c>
      <c r="G30" s="18">
        <f>COUNTIF(H30:BE30,"=n")</f>
        <v>0</v>
      </c>
      <c r="H30" s="21"/>
      <c r="I30" s="26">
        <f>IF(H30=0,"",IF($B30="M",H$5,H$6)/H30*H$7*100)</f>
      </c>
      <c r="J30" s="18"/>
      <c r="K30" s="21"/>
      <c r="L30" s="26">
        <f>IF(K30=0,"",IF($B30="M",K$5,K$6)/K30*K$7*100)</f>
      </c>
      <c r="M30" s="18"/>
      <c r="N30" s="21"/>
      <c r="O30" s="26">
        <f>IF(N30=0,"",IF($B30="M",N$5,N$6)/N30*N$7*100)</f>
      </c>
      <c r="P30" s="18"/>
      <c r="Q30" s="21"/>
      <c r="R30" s="26">
        <f>IF(Q30=0,"",IF($B30="M",Q$5,Q$6)/Q30*Q$7*100)</f>
      </c>
      <c r="S30" s="28"/>
      <c r="T30" s="21">
        <v>0.04413194444444444</v>
      </c>
      <c r="U30" s="26">
        <f>IF(T30=0,"",IF($B30="M",T$5,T$6)/T30*T$7*100)</f>
        <v>61.447678992918966</v>
      </c>
      <c r="V30" s="28" t="s">
        <v>38</v>
      </c>
      <c r="W30" s="21"/>
      <c r="X30" s="26">
        <f>IF(W30=0,"",IF($B30="M",W$5,W$6)/W30*W$7*100)</f>
      </c>
      <c r="Y30" s="18"/>
      <c r="Z30" s="21"/>
      <c r="AA30" s="26">
        <f>IF(Z30=0,"",IF($B30="M",Z$5,Z$6)/Z30*Z$7*100)</f>
      </c>
      <c r="AB30" s="8"/>
      <c r="AC30" s="21"/>
      <c r="AD30" s="26">
        <f>IF(AC30=0,"",IF($B30="M",AC$5,AC$6)/AC30*AC$7*100)</f>
      </c>
      <c r="AE30" s="18"/>
      <c r="AF30" s="22"/>
      <c r="AG30" s="26">
        <f>IF(AF30=0,"",IF($B30="M",AF$5,AF$6)/AF30*AF$7*100)</f>
      </c>
      <c r="AH30" s="8"/>
      <c r="AI30" s="22">
        <v>0.06017361111111111</v>
      </c>
      <c r="AJ30" s="26">
        <f>IF(AI30=0,"",IF($B30="M",AI$5,AI$6)/AI30*AI$7*100)</f>
        <v>58.78822850548183</v>
      </c>
      <c r="AK30" s="8" t="s">
        <v>38</v>
      </c>
      <c r="AL30" s="8"/>
      <c r="AM30" s="26">
        <f>IF(AL30=0,"",IF($B30="M",AL$5,AL$6)/AL30*AL$7*100)</f>
      </c>
      <c r="AN30" s="8"/>
      <c r="AO30" s="22"/>
      <c r="AP30" s="26">
        <f>IF(AO30=0,"",IF($B30="M",AO$5,AO$6)/AO30*AO$7*100)</f>
      </c>
      <c r="AQ30" s="8"/>
      <c r="AR30" s="22"/>
      <c r="AS30" s="26">
        <f>IF(AR30=0,"",IF($B30="M",AR$5,AR$6)/AR30*AR$7*100)</f>
      </c>
      <c r="AT30" s="8"/>
      <c r="AU30" s="22"/>
      <c r="AV30" s="26">
        <f>IF(AU30=0,"",IF($B30="M",AU$5,AU$6)/AU30*AU$7*100)</f>
      </c>
      <c r="AW30" s="8"/>
      <c r="AX30" s="22"/>
      <c r="AY30" s="26">
        <f>IF(AX30=0,"",IF($B30="M",AX$5,AX$6)/AX30*AX$7*100)</f>
      </c>
      <c r="AZ30" s="8"/>
      <c r="BA30" s="22"/>
      <c r="BB30" s="26">
        <f>IF(BA30=0,"",IF($B30="M",BA$5,BA$6)/BA30*BA$7*100)</f>
      </c>
      <c r="BC30" s="8"/>
      <c r="BD30" s="26">
        <f>MAX(BG30,BI30,BK30,BM30,BO30,BQ30,BS30,BU30)</f>
        <v>0</v>
      </c>
      <c r="BE30" s="6"/>
      <c r="BF30" s="22"/>
      <c r="BG30" s="26">
        <f>IF(BF30=0,"",IF($B30="M",BF$5,BF$6)/BF30*BF$7*100)</f>
      </c>
      <c r="BH30" s="22"/>
      <c r="BI30" s="26">
        <f>IF(BH30=0,"",IF($B30="M",BH$5,BH$6)/BH30*BH$7*100)</f>
      </c>
      <c r="BJ30" s="22"/>
      <c r="BK30" s="26">
        <f>IF(BJ30=0,"",IF($B30="M",BJ$5,BJ$6)/BJ30*BJ$7*100)</f>
      </c>
      <c r="BL30" s="22"/>
      <c r="BM30" s="26">
        <f>IF(BL30=0,"",IF($B30="M",BL$5,BL$6)/BL30*BL$7*100)</f>
      </c>
      <c r="BN30" s="8"/>
      <c r="BO30" s="26">
        <f>IF(BN30=0,"",IF($B30="M",BN$5,BN$6)/BN30*BN$7*100)</f>
      </c>
      <c r="BP30" s="8"/>
      <c r="BQ30" s="26">
        <f>IF(BP30=0,"",IF($B30="M",BP$5,BP$6)/BP30*BP$7*100)</f>
      </c>
      <c r="BR30" s="8"/>
      <c r="BS30" s="26">
        <f>IF(BR30=0,"",IF($B30="M",BR$5,BR$6)/BR30*BR$7*100)</f>
      </c>
      <c r="BT30" s="8"/>
      <c r="BU30" s="52">
        <f t="shared" si="0"/>
      </c>
    </row>
    <row r="31" spans="2:73" ht="12.75">
      <c r="B31" s="16" t="s">
        <v>2</v>
      </c>
      <c r="C31" s="17">
        <v>23</v>
      </c>
      <c r="D31" s="28" t="s">
        <v>63</v>
      </c>
      <c r="E31" s="25">
        <f>IF(J31="y",I31,0)+IF(M31="y",L31,0)+IF(P31="y",O31,0)+IF(S31="y",R31,0)+IF(V31="y",U31,0)+IF(Y31="y",X31,0)+IF(AB31="y",AA31,0)+IF(AE31="y",AD31,0)+IF(AH31="y",AG31,0)+IF(AK31="y",AJ31,0)+IF(AN31="y",AM31,0)+IF(AQ31="y",AP31,0)+IF(AT31="y",AS31,0)+IF(AW31="y",AV31,0)+IF(AZ31="y",AY31,0)+IF(BC31="y",BB31,0)+IF(BE31="y",BD31,0)</f>
        <v>85.54025189658985</v>
      </c>
      <c r="F31" s="19">
        <f>COUNTIF(H31:BE31,"=y")</f>
        <v>1</v>
      </c>
      <c r="G31" s="18">
        <f>COUNTIF(H31:BE31,"=n")</f>
        <v>0</v>
      </c>
      <c r="H31" s="21"/>
      <c r="I31" s="26">
        <f>IF(H31=0,"",IF($B31="M",H$5,H$6)/H31*H$7*100)</f>
      </c>
      <c r="J31" s="18"/>
      <c r="K31" s="21"/>
      <c r="L31" s="26">
        <f>IF(K31=0,"",IF($B31="M",K$5,K$6)/K31*K$7*100)</f>
      </c>
      <c r="M31" s="18"/>
      <c r="N31" s="21"/>
      <c r="O31" s="26">
        <f>IF(N31=0,"",IF($B31="M",N$5,N$6)/N31*N$7*100)</f>
      </c>
      <c r="P31" s="18"/>
      <c r="Q31" s="21">
        <v>0.15714120370370369</v>
      </c>
      <c r="R31" s="26">
        <f>IF(Q31=0,"",IF($B31="M",Q$5,Q$6)/Q31*Q$7*100)</f>
        <v>85.54025189658985</v>
      </c>
      <c r="S31" s="18" t="s">
        <v>38</v>
      </c>
      <c r="T31" s="21"/>
      <c r="U31" s="26">
        <f>IF(T31=0,"",IF($B31="M",T$5,T$6)/T31*T$7*100)</f>
      </c>
      <c r="V31" s="18"/>
      <c r="W31" s="21"/>
      <c r="X31" s="26">
        <f>IF(W31=0,"",IF($B31="M",W$5,W$6)/W31*W$7*100)</f>
      </c>
      <c r="Y31" s="18"/>
      <c r="Z31" s="21"/>
      <c r="AA31" s="26">
        <f>IF(Z31=0,"",IF($B31="M",Z$5,Z$6)/Z31*Z$7*100)</f>
      </c>
      <c r="AB31" s="18"/>
      <c r="AC31" s="21"/>
      <c r="AD31" s="26">
        <f>IF(AC31=0,"",IF($B31="M",AC$5,AC$6)/AC31*AC$7*100)</f>
      </c>
      <c r="AE31" s="18"/>
      <c r="AF31" s="22"/>
      <c r="AG31" s="26">
        <f>IF(AF31=0,"",IF($B31="M",AF$5,AF$6)/AF31*AF$7*100)</f>
      </c>
      <c r="AH31" s="8"/>
      <c r="AI31" s="22"/>
      <c r="AJ31" s="26">
        <f>IF(AI31=0,"",IF($B31="M",AI$5,AI$6)/AI31*AI$7*100)</f>
      </c>
      <c r="AK31" s="8"/>
      <c r="AL31" s="8"/>
      <c r="AM31" s="26">
        <f>IF(AL31=0,"",IF($B31="M",AL$5,AL$6)/AL31*AL$7*100)</f>
      </c>
      <c r="AN31" s="8"/>
      <c r="AO31" s="22"/>
      <c r="AP31" s="26">
        <f>IF(AO31=0,"",IF($B31="M",AO$5,AO$6)/AO31*AO$7*100)</f>
      </c>
      <c r="AQ31" s="8"/>
      <c r="AR31" s="22"/>
      <c r="AS31" s="26">
        <f>IF(AR31=0,"",IF($B31="M",AR$5,AR$6)/AR31*AR$7*100)</f>
      </c>
      <c r="AT31" s="8"/>
      <c r="AU31" s="22"/>
      <c r="AV31" s="26">
        <f>IF(AU31=0,"",IF($B31="M",AU$5,AU$6)/AU31*AU$7*100)</f>
      </c>
      <c r="AW31" s="8"/>
      <c r="AX31" s="22"/>
      <c r="AY31" s="26">
        <f>IF(AX31=0,"",IF($B31="M",AX$5,AX$6)/AX31*AX$7*100)</f>
      </c>
      <c r="AZ31" s="8"/>
      <c r="BA31" s="22"/>
      <c r="BB31" s="26">
        <f>IF(BA31=0,"",IF($B31="M",BA$5,BA$6)/BA31*BA$7*100)</f>
      </c>
      <c r="BC31" s="8"/>
      <c r="BD31" s="26">
        <f>MAX(BG31,BI31,BK31,BM31,BO31,BQ31,BS31,BU31)</f>
        <v>0</v>
      </c>
      <c r="BE31" s="6"/>
      <c r="BF31" s="22"/>
      <c r="BG31" s="26">
        <f>IF(BF31=0,"",IF($B31="M",BF$5,BF$6)/BF31*BF$7*100)</f>
      </c>
      <c r="BH31" s="22"/>
      <c r="BI31" s="26">
        <f>IF(BH31=0,"",IF($B31="M",BH$5,BH$6)/BH31*BH$7*100)</f>
      </c>
      <c r="BJ31" s="22"/>
      <c r="BK31" s="26">
        <f>IF(BJ31=0,"",IF($B31="M",BJ$5,BJ$6)/BJ31*BJ$7*100)</f>
      </c>
      <c r="BL31" s="22"/>
      <c r="BM31" s="26">
        <f>IF(BL31=0,"",IF($B31="M",BL$5,BL$6)/BL31*BL$7*100)</f>
      </c>
      <c r="BN31" s="8"/>
      <c r="BO31" s="26">
        <f>IF(BN31=0,"",IF($B31="M",BN$5,BN$6)/BN31*BN$7*100)</f>
      </c>
      <c r="BP31" s="8"/>
      <c r="BQ31" s="26">
        <f>IF(BP31=0,"",IF($B31="M",BP$5,BP$6)/BP31*BP$7*100)</f>
      </c>
      <c r="BR31" s="8"/>
      <c r="BS31" s="26">
        <f>IF(BR31=0,"",IF($B31="M",BR$5,BR$6)/BR31*BR$7*100)</f>
      </c>
      <c r="BT31" s="8"/>
      <c r="BU31" s="52">
        <f t="shared" si="0"/>
      </c>
    </row>
    <row r="32" spans="2:73" ht="12.75">
      <c r="B32" s="16" t="s">
        <v>2</v>
      </c>
      <c r="C32" s="17">
        <v>24</v>
      </c>
      <c r="D32" s="28" t="s">
        <v>86</v>
      </c>
      <c r="E32" s="25">
        <f>IF(J32="y",I32,0)+IF(M32="y",L32,0)+IF(P32="y",O32,0)+IF(S32="y",R32,0)+IF(V32="y",U32,0)+IF(Y32="y",X32,0)+IF(AB32="y",AA32,0)+IF(AE32="y",AD32,0)+IF(AH32="y",AG32,0)+IF(AK32="y",AJ32,0)+IF(AN32="y",AM32,0)+IF(AQ32="y",AP32,0)+IF(AT32="y",AS32,0)+IF(AW32="y",AV32,0)+IF(AZ32="y",AY32,0)+IF(BC32="y",BB32,0)+IF(BE32="y",BD32,0)</f>
        <v>84.26799007444168</v>
      </c>
      <c r="F32" s="19">
        <f>COUNTIF(H32:BE32,"=y")</f>
        <v>1</v>
      </c>
      <c r="G32" s="18">
        <f>COUNTIF(H32:BE32,"=n")</f>
        <v>0</v>
      </c>
      <c r="H32" s="21"/>
      <c r="I32" s="26">
        <f>IF(H32=0,"",IF($B32="M",H$5,H$6)/H32*H$7*100)</f>
      </c>
      <c r="J32" s="18"/>
      <c r="K32" s="21"/>
      <c r="L32" s="26">
        <f>IF(K32=0,"",IF($B32="M",K$5,K$6)/K32*K$7*100)</f>
      </c>
      <c r="M32" s="18"/>
      <c r="N32" s="21"/>
      <c r="O32" s="26">
        <f>IF(N32=0,"",IF($B32="M",N$5,N$6)/N32*N$7*100)</f>
      </c>
      <c r="P32" s="18"/>
      <c r="Q32" s="21"/>
      <c r="R32" s="26">
        <f>IF(Q32=0,"",IF($B32="M",Q$5,Q$6)/Q32*Q$7*100)</f>
      </c>
      <c r="S32" s="18"/>
      <c r="T32" s="21"/>
      <c r="U32" s="26">
        <f>IF(T32=0,"",IF($B32="M",T$5,T$6)/T32*T$7*100)</f>
      </c>
      <c r="V32" s="28"/>
      <c r="W32" s="21"/>
      <c r="X32" s="26">
        <f>IF(W32=0,"",IF($B32="M",W$5,W$6)/W32*W$7*100)</f>
      </c>
      <c r="Y32" s="18"/>
      <c r="Z32" s="21"/>
      <c r="AA32" s="26">
        <f>IF(Z32=0,"",IF($B32="M",Z$5,Z$6)/Z32*Z$7*100)</f>
      </c>
      <c r="AB32" s="8"/>
      <c r="AC32" s="21"/>
      <c r="AD32" s="26">
        <f>IF(AC32=0,"",IF($B32="M",AC$5,AC$6)/AC32*AC$7*100)</f>
      </c>
      <c r="AE32" s="18"/>
      <c r="AF32" s="22"/>
      <c r="AG32" s="26">
        <f>IF(AF32=0,"",IF($B32="M",AF$5,AF$6)/AF32*AF$7*100)</f>
      </c>
      <c r="AH32" s="8"/>
      <c r="AI32" s="22">
        <v>0.04197916666666667</v>
      </c>
      <c r="AJ32" s="26">
        <f>IF(AI32=0,"",IF($B32="M",AI$5,AI$6)/AI32*AI$7*100)</f>
        <v>84.26799007444168</v>
      </c>
      <c r="AK32" s="8" t="s">
        <v>38</v>
      </c>
      <c r="AL32" s="8"/>
      <c r="AM32" s="26">
        <f>IF(AL32=0,"",IF($B32="M",AL$5,AL$6)/AL32*AL$7*100)</f>
      </c>
      <c r="AN32" s="8"/>
      <c r="AO32" s="22"/>
      <c r="AP32" s="26">
        <f>IF(AO32=0,"",IF($B32="M",AO$5,AO$6)/AO32*AO$7*100)</f>
      </c>
      <c r="AQ32" s="8"/>
      <c r="AR32" s="22"/>
      <c r="AS32" s="26">
        <f>IF(AR32=0,"",IF($B32="M",AR$5,AR$6)/AR32*AR$7*100)</f>
      </c>
      <c r="AT32" s="8"/>
      <c r="AU32" s="22"/>
      <c r="AV32" s="26">
        <f>IF(AU32=0,"",IF($B32="M",AU$5,AU$6)/AU32*AU$7*100)</f>
      </c>
      <c r="AW32" s="8"/>
      <c r="AX32" s="22"/>
      <c r="AY32" s="26">
        <f>IF(AX32=0,"",IF($B32="M",AX$5,AX$6)/AX32*AX$7*100)</f>
      </c>
      <c r="AZ32" s="8"/>
      <c r="BA32" s="22"/>
      <c r="BB32" s="26">
        <f>IF(BA32=0,"",IF($B32="M",BA$5,BA$6)/BA32*BA$7*100)</f>
      </c>
      <c r="BC32" s="8"/>
      <c r="BD32" s="26">
        <f>MAX(BG32,BI32,BK32,BM32,BO32,BQ32,BS32,BU32)</f>
        <v>0</v>
      </c>
      <c r="BE32" s="6"/>
      <c r="BF32" s="22"/>
      <c r="BG32" s="26">
        <f>IF(BF32=0,"",IF($B32="M",BF$5,BF$6)/BF32*BF$7*100)</f>
      </c>
      <c r="BH32" s="22"/>
      <c r="BI32" s="26">
        <f>IF(BH32=0,"",IF($B32="M",BH$5,BH$6)/BH32*BH$7*100)</f>
      </c>
      <c r="BJ32" s="22"/>
      <c r="BK32" s="26">
        <f>IF(BJ32=0,"",IF($B32="M",BJ$5,BJ$6)/BJ32*BJ$7*100)</f>
      </c>
      <c r="BL32" s="22"/>
      <c r="BM32" s="26">
        <f>IF(BL32=0,"",IF($B32="M",BL$5,BL$6)/BL32*BL$7*100)</f>
      </c>
      <c r="BN32" s="8"/>
      <c r="BO32" s="26">
        <f>IF(BN32=0,"",IF($B32="M",BN$5,BN$6)/BN32*BN$7*100)</f>
      </c>
      <c r="BP32" s="8"/>
      <c r="BQ32" s="26">
        <f>IF(BP32=0,"",IF($B32="M",BP$5,BP$6)/BP32*BP$7*100)</f>
      </c>
      <c r="BR32" s="8"/>
      <c r="BS32" s="26">
        <f>IF(BR32=0,"",IF($B32="M",BR$5,BR$6)/BR32*BR$7*100)</f>
      </c>
      <c r="BT32" s="8"/>
      <c r="BU32" s="52">
        <f t="shared" si="0"/>
      </c>
    </row>
    <row r="33" spans="2:73" ht="12.75">
      <c r="B33" s="16" t="s">
        <v>2</v>
      </c>
      <c r="C33" s="17">
        <v>25</v>
      </c>
      <c r="D33" s="28" t="s">
        <v>96</v>
      </c>
      <c r="E33" s="25">
        <f>IF(J33="y",I33,0)+IF(M33="y",L33,0)+IF(P33="y",O33,0)+IF(S33="y",R33,0)+IF(V33="y",U33,0)+IF(Y33="y",X33,0)+IF(AB33="y",AA33,0)+IF(AE33="y",AD33,0)+IF(AH33="y",AG33,0)+IF(AK33="y",AJ33,0)+IF(AN33="y",AM33,0)+IF(AQ33="y",AP33,0)+IF(AT33="y",AS33,0)+IF(AW33="y",AV33,0)+IF(AZ33="y",AY33,0)+IF(BC33="y",BB33,0)+IF(BE33="y",BD33,0)</f>
        <v>75.72700296735904</v>
      </c>
      <c r="F33" s="19">
        <f>COUNTIF(H33:BE33,"=y")</f>
        <v>1</v>
      </c>
      <c r="G33" s="18">
        <f>COUNTIF(H33:BE33,"=n")</f>
        <v>0</v>
      </c>
      <c r="H33" s="21"/>
      <c r="I33" s="26">
        <f>IF(H33=0,"",IF($B33="M",H$5,H$6)/H33*H$7*100)</f>
      </c>
      <c r="J33" s="18"/>
      <c r="K33" s="21"/>
      <c r="L33" s="26">
        <f>IF(K33=0,"",IF($B33="M",K$5,K$6)/K33*K$7*100)</f>
      </c>
      <c r="M33" s="18"/>
      <c r="N33" s="21"/>
      <c r="O33" s="26">
        <f>IF(N33=0,"",IF($B33="M",N$5,N$6)/N33*N$7*100)</f>
      </c>
      <c r="P33" s="18"/>
      <c r="Q33" s="21"/>
      <c r="R33" s="26">
        <f>IF(Q33=0,"",IF($B33="M",Q$5,Q$6)/Q33*Q$7*100)</f>
      </c>
      <c r="S33" s="18"/>
      <c r="T33" s="21"/>
      <c r="U33" s="26">
        <f>IF(T33=0,"",IF($B33="M",T$5,T$6)/T33*T$7*100)</f>
      </c>
      <c r="V33" s="18"/>
      <c r="W33" s="21"/>
      <c r="X33" s="26">
        <f>IF(W33=0,"",IF($B33="M",W$5,W$6)/W33*W$7*100)</f>
      </c>
      <c r="Y33" s="18"/>
      <c r="Z33" s="21"/>
      <c r="AA33" s="26">
        <f>IF(Z33=0,"",IF($B33="M",Z$5,Z$6)/Z33*Z$7*100)</f>
      </c>
      <c r="AB33" s="18"/>
      <c r="AC33" s="21"/>
      <c r="AD33" s="26">
        <f>IF(AC33=0,"",IF($B33="M",AC$5,AC$6)/AC33*AC$7*100)</f>
      </c>
      <c r="AE33" s="18"/>
      <c r="AF33" s="22"/>
      <c r="AG33" s="26">
        <f>IF(AF33=0,"",IF($B33="M",AF$5,AF$6)/AF33*AF$7*100)</f>
      </c>
      <c r="AH33" s="8"/>
      <c r="AI33" s="22"/>
      <c r="AJ33" s="26">
        <f>IF(AI33=0,"",IF($B33="M",AI$5,AI$6)/AI33*AI$7*100)</f>
      </c>
      <c r="AK33" s="8"/>
      <c r="AL33" s="8"/>
      <c r="AM33" s="26">
        <f>IF(AL33=0,"",IF($B33="M",AL$5,AL$6)/AL33*AL$7*100)</f>
      </c>
      <c r="AN33" s="8"/>
      <c r="AO33" s="22"/>
      <c r="AP33" s="26">
        <f>IF(AO33=0,"",IF($B33="M",AO$5,AO$6)/AO33*AO$7*100)</f>
      </c>
      <c r="AQ33" s="8"/>
      <c r="AR33" s="22"/>
      <c r="AS33" s="26">
        <f>IF(AR33=0,"",IF($B33="M",AR$5,AR$6)/AR33*AR$7*100)</f>
      </c>
      <c r="AT33" s="8"/>
      <c r="AU33" s="22">
        <v>0.03900462962962963</v>
      </c>
      <c r="AV33" s="26">
        <f>IF(AU33=0,"",IF($B33="M",AU$5,AU$6)/AU33*AU$7*100)</f>
        <v>75.72700296735904</v>
      </c>
      <c r="AW33" s="8" t="s">
        <v>38</v>
      </c>
      <c r="AX33" s="22"/>
      <c r="AY33" s="26">
        <f>IF(AX33=0,"",IF($B33="M",AX$5,AX$6)/AX33*AX$7*100)</f>
      </c>
      <c r="AZ33" s="8"/>
      <c r="BA33" s="22"/>
      <c r="BB33" s="26">
        <f>IF(BA33=0,"",IF($B33="M",BA$5,BA$6)/BA33*BA$7*100)</f>
      </c>
      <c r="BC33" s="8"/>
      <c r="BD33" s="26">
        <f>MAX(BG33,BI33,BK33,BM33,BO33,BQ33,BS33,BU33)</f>
        <v>0</v>
      </c>
      <c r="BE33" s="6"/>
      <c r="BF33" s="22"/>
      <c r="BG33" s="26">
        <f>IF(BF33=0,"",IF($B33="M",BF$5,BF$6)/BF33*BF$7*100)</f>
      </c>
      <c r="BH33" s="22"/>
      <c r="BI33" s="26">
        <f>IF(BH33=0,"",IF($B33="M",BH$5,BH$6)/BH33*BH$7*100)</f>
      </c>
      <c r="BJ33" s="22"/>
      <c r="BK33" s="26">
        <f>IF(BJ33=0,"",IF($B33="M",BJ$5,BJ$6)/BJ33*BJ$7*100)</f>
      </c>
      <c r="BL33" s="22"/>
      <c r="BM33" s="26">
        <f>IF(BL33=0,"",IF($B33="M",BL$5,BL$6)/BL33*BL$7*100)</f>
      </c>
      <c r="BN33" s="8"/>
      <c r="BO33" s="26">
        <f>IF(BN33=0,"",IF($B33="M",BN$5,BN$6)/BN33*BN$7*100)</f>
      </c>
      <c r="BP33" s="8"/>
      <c r="BQ33" s="26">
        <f>IF(BP33=0,"",IF($B33="M",BP$5,BP$6)/BP33*BP$7*100)</f>
      </c>
      <c r="BR33" s="8"/>
      <c r="BS33" s="26">
        <f>IF(BR33=0,"",IF($B33="M",BR$5,BR$6)/BR33*BR$7*100)</f>
      </c>
      <c r="BT33" s="8"/>
      <c r="BU33" s="52">
        <f t="shared" si="0"/>
      </c>
    </row>
    <row r="34" spans="2:73" ht="12.75">
      <c r="B34" s="16" t="s">
        <v>2</v>
      </c>
      <c r="C34" s="17">
        <v>26</v>
      </c>
      <c r="D34" s="28" t="s">
        <v>97</v>
      </c>
      <c r="E34" s="25">
        <f>IF(J34="y",I34,0)+IF(M34="y",L34,0)+IF(P34="y",O34,0)+IF(S34="y",R34,0)+IF(V34="y",U34,0)+IF(Y34="y",X34,0)+IF(AB34="y",AA34,0)+IF(AE34="y",AD34,0)+IF(AH34="y",AG34,0)+IF(AK34="y",AJ34,0)+IF(AN34="y",AM34,0)+IF(AQ34="y",AP34,0)+IF(AT34="y",AS34,0)+IF(AW34="y",AV34,0)+IF(AZ34="y",AY34,0)+IF(BC34="y",BB34,0)+IF(BE34="y",BD34,0)</f>
        <v>73.43884892086332</v>
      </c>
      <c r="F34" s="19">
        <f>COUNTIF(H34:BE34,"=y")</f>
        <v>1</v>
      </c>
      <c r="G34" s="18">
        <f>COUNTIF(H34:BE34,"=n")</f>
        <v>0</v>
      </c>
      <c r="H34" s="21"/>
      <c r="I34" s="26">
        <f>IF(H34=0,"",IF($B34="M",H$5,H$6)/H34*H$7*100)</f>
      </c>
      <c r="J34" s="18"/>
      <c r="K34" s="21"/>
      <c r="L34" s="26">
        <f>IF(K34=0,"",IF($B34="M",K$5,K$6)/K34*K$7*100)</f>
      </c>
      <c r="M34" s="18"/>
      <c r="N34" s="21"/>
      <c r="O34" s="26">
        <f>IF(N34=0,"",IF($B34="M",N$5,N$6)/N34*N$7*100)</f>
      </c>
      <c r="P34" s="18"/>
      <c r="Q34" s="21"/>
      <c r="R34" s="26">
        <f>IF(Q34=0,"",IF($B34="M",Q$5,Q$6)/Q34*Q$7*100)</f>
      </c>
      <c r="S34" s="18"/>
      <c r="T34" s="21"/>
      <c r="U34" s="26">
        <f>IF(T34=0,"",IF($B34="M",T$5,T$6)/T34*T$7*100)</f>
      </c>
      <c r="V34" s="28"/>
      <c r="W34" s="21"/>
      <c r="X34" s="26">
        <f>IF(W34=0,"",IF($B34="M",W$5,W$6)/W34*W$7*100)</f>
      </c>
      <c r="Y34" s="18"/>
      <c r="Z34" s="21"/>
      <c r="AA34" s="26">
        <f>IF(Z34=0,"",IF($B34="M",Z$5,Z$6)/Z34*Z$7*100)</f>
      </c>
      <c r="AB34" s="18"/>
      <c r="AC34" s="21"/>
      <c r="AD34" s="26">
        <f>IF(AC34=0,"",IF($B34="M",AC$5,AC$6)/AC34*AC$7*100)</f>
      </c>
      <c r="AE34" s="18"/>
      <c r="AF34" s="22"/>
      <c r="AG34" s="26">
        <f>IF(AF34=0,"",IF($B34="M",AF$5,AF$6)/AF34*AF$7*100)</f>
      </c>
      <c r="AH34" s="8"/>
      <c r="AI34" s="22"/>
      <c r="AJ34" s="26">
        <f>IF(AI34=0,"",IF($B34="M",AI$5,AI$6)/AI34*AI$7*100)</f>
      </c>
      <c r="AK34" s="8"/>
      <c r="AL34" s="8"/>
      <c r="AM34" s="26">
        <f>IF(AL34=0,"",IF($B34="M",AL$5,AL$6)/AL34*AL$7*100)</f>
      </c>
      <c r="AN34" s="8"/>
      <c r="AO34" s="22"/>
      <c r="AP34" s="26">
        <f>IF(AO34=0,"",IF($B34="M",AO$5,AO$6)/AO34*AO$7*100)</f>
      </c>
      <c r="AQ34" s="8"/>
      <c r="AR34" s="22"/>
      <c r="AS34" s="26">
        <f>IF(AR34=0,"",IF($B34="M",AR$5,AR$6)/AR34*AR$7*100)</f>
      </c>
      <c r="AT34" s="8"/>
      <c r="AU34" s="22">
        <v>0.040219907407407406</v>
      </c>
      <c r="AV34" s="26">
        <f>IF(AU34=0,"",IF($B34="M",AU$5,AU$6)/AU34*AU$7*100)</f>
        <v>73.43884892086332</v>
      </c>
      <c r="AW34" s="8" t="s">
        <v>38</v>
      </c>
      <c r="AX34" s="22"/>
      <c r="AY34" s="26">
        <f>IF(AX34=0,"",IF($B34="M",AX$5,AX$6)/AX34*AX$7*100)</f>
      </c>
      <c r="AZ34" s="8"/>
      <c r="BA34" s="22"/>
      <c r="BB34" s="26">
        <f>IF(BA34=0,"",IF($B34="M",BA$5,BA$6)/BA34*BA$7*100)</f>
      </c>
      <c r="BC34" s="8"/>
      <c r="BD34" s="26">
        <f>MAX(BG34,BI34,BK34,BM34,BO34,BQ34,BS34,BU34)</f>
        <v>0</v>
      </c>
      <c r="BE34" s="6"/>
      <c r="BF34" s="22"/>
      <c r="BG34" s="26">
        <f>IF(BF34=0,"",IF($B34="M",BF$5,BF$6)/BF34*BF$7*100)</f>
      </c>
      <c r="BH34" s="22"/>
      <c r="BI34" s="26">
        <f>IF(BH34=0,"",IF($B34="M",BH$5,BH$6)/BH34*BH$7*100)</f>
      </c>
      <c r="BJ34" s="22"/>
      <c r="BK34" s="26">
        <f>IF(BJ34=0,"",IF($B34="M",BJ$5,BJ$6)/BJ34*BJ$7*100)</f>
      </c>
      <c r="BL34" s="22"/>
      <c r="BM34" s="26">
        <f>IF(BL34=0,"",IF($B34="M",BL$5,BL$6)/BL34*BL$7*100)</f>
      </c>
      <c r="BN34" s="8"/>
      <c r="BO34" s="26">
        <f>IF(BN34=0,"",IF($B34="M",BN$5,BN$6)/BN34*BN$7*100)</f>
      </c>
      <c r="BP34" s="8"/>
      <c r="BQ34" s="26">
        <f>IF(BP34=0,"",IF($B34="M",BP$5,BP$6)/BP34*BP$7*100)</f>
      </c>
      <c r="BR34" s="8"/>
      <c r="BS34" s="26">
        <f>IF(BR34=0,"",IF($B34="M",BR$5,BR$6)/BR34*BR$7*100)</f>
      </c>
      <c r="BT34" s="8"/>
      <c r="BU34" s="52">
        <f t="shared" si="0"/>
      </c>
    </row>
    <row r="35" spans="2:73" ht="12.75">
      <c r="B35" s="16" t="s">
        <v>2</v>
      </c>
      <c r="C35" s="17">
        <v>27</v>
      </c>
      <c r="D35" s="28" t="s">
        <v>71</v>
      </c>
      <c r="E35" s="25">
        <f>IF(J35="y",I35,0)+IF(M35="y",L35,0)+IF(P35="y",O35,0)+IF(S35="y",R35,0)+IF(V35="y",U35,0)+IF(Y35="y",X35,0)+IF(AB35="y",AA35,0)+IF(AE35="y",AD35,0)+IF(AH35="y",AG35,0)+IF(AK35="y",AJ35,0)+IF(AN35="y",AM35,0)+IF(AQ35="y",AP35,0)+IF(AT35="y",AS35,0)+IF(AW35="y",AV35,0)+IF(AZ35="y",AY35,0)+IF(BC35="y",BB35,0)+IF(BE35="y",BD35,0)</f>
        <v>73.2416380118787</v>
      </c>
      <c r="F35" s="19">
        <f>COUNTIF(H35:BE35,"=y")</f>
        <v>1</v>
      </c>
      <c r="G35" s="18">
        <f>COUNTIF(H35:BE35,"=n")</f>
        <v>0</v>
      </c>
      <c r="H35" s="21"/>
      <c r="I35" s="26">
        <f>IF(H35=0,"",IF($B35="M",H$5,H$6)/H35*H$7*100)</f>
      </c>
      <c r="J35" s="18"/>
      <c r="K35" s="21"/>
      <c r="L35" s="26">
        <f>IF(K35=0,"",IF($B35="M",K$5,K$6)/K35*K$7*100)</f>
      </c>
      <c r="M35" s="18"/>
      <c r="N35" s="21"/>
      <c r="O35" s="26">
        <f>IF(N35=0,"",IF($B35="M",N$5,N$6)/N35*N$7*100)</f>
      </c>
      <c r="P35" s="18"/>
      <c r="Q35" s="21"/>
      <c r="R35" s="26">
        <f>IF(Q35=0,"",IF($B35="M",Q$5,Q$6)/Q35*Q$7*100)</f>
      </c>
      <c r="S35" s="18"/>
      <c r="T35" s="21">
        <v>0.03702546296296296</v>
      </c>
      <c r="U35" s="26">
        <f>IF(T35=0,"",IF($B35="M",T$5,T$6)/T35*T$7*100)</f>
        <v>73.2416380118787</v>
      </c>
      <c r="V35" s="18" t="s">
        <v>38</v>
      </c>
      <c r="W35" s="21"/>
      <c r="X35" s="26">
        <f>IF(W35=0,"",IF($B35="M",W$5,W$6)/W35*W$7*100)</f>
      </c>
      <c r="Y35" s="18"/>
      <c r="Z35" s="21"/>
      <c r="AA35" s="26">
        <f>IF(Z35=0,"",IF($B35="M",Z$5,Z$6)/Z35*Z$7*100)</f>
      </c>
      <c r="AB35" s="18"/>
      <c r="AC35" s="21"/>
      <c r="AD35" s="26">
        <f>IF(AC35=0,"",IF($B35="M",AC$5,AC$6)/AC35*AC$7*100)</f>
      </c>
      <c r="AE35" s="18"/>
      <c r="AF35" s="22"/>
      <c r="AG35" s="26">
        <f>IF(AF35=0,"",IF($B35="M",AF$5,AF$6)/AF35*AF$7*100)</f>
      </c>
      <c r="AH35" s="8"/>
      <c r="AI35" s="22"/>
      <c r="AJ35" s="26">
        <f>IF(AI35=0,"",IF($B35="M",AI$5,AI$6)/AI35*AI$7*100)</f>
      </c>
      <c r="AK35" s="8"/>
      <c r="AL35" s="8"/>
      <c r="AM35" s="26">
        <f>IF(AL35=0,"",IF($B35="M",AL$5,AL$6)/AL35*AL$7*100)</f>
      </c>
      <c r="AN35" s="8"/>
      <c r="AO35" s="22"/>
      <c r="AP35" s="26">
        <f>IF(AO35=0,"",IF($B35="M",AO$5,AO$6)/AO35*AO$7*100)</f>
      </c>
      <c r="AQ35" s="8"/>
      <c r="AR35" s="22"/>
      <c r="AS35" s="26">
        <f>IF(AR35=0,"",IF($B35="M",AR$5,AR$6)/AR35*AR$7*100)</f>
      </c>
      <c r="AT35" s="8"/>
      <c r="AU35" s="22"/>
      <c r="AV35" s="26">
        <f>IF(AU35=0,"",IF($B35="M",AU$5,AU$6)/AU35*AU$7*100)</f>
      </c>
      <c r="AW35" s="8"/>
      <c r="AX35" s="22"/>
      <c r="AY35" s="26">
        <f>IF(AX35=0,"",IF($B35="M",AX$5,AX$6)/AX35*AX$7*100)</f>
      </c>
      <c r="AZ35" s="8"/>
      <c r="BA35" s="22"/>
      <c r="BB35" s="26">
        <f>IF(BA35=0,"",IF($B35="M",BA$5,BA$6)/BA35*BA$7*100)</f>
      </c>
      <c r="BC35" s="8"/>
      <c r="BD35" s="26">
        <f>MAX(BG35,BI35,BK35,BM35,BO35,BQ35,BS35,BU35)</f>
        <v>0</v>
      </c>
      <c r="BE35" s="6"/>
      <c r="BF35" s="22"/>
      <c r="BG35" s="26">
        <f>IF(BF35=0,"",IF($B35="M",BF$5,BF$6)/BF35*BF$7*100)</f>
      </c>
      <c r="BH35" s="22"/>
      <c r="BI35" s="26">
        <f>IF(BH35=0,"",IF($B35="M",BH$5,BH$6)/BH35*BH$7*100)</f>
      </c>
      <c r="BJ35" s="22"/>
      <c r="BK35" s="26">
        <f>IF(BJ35=0,"",IF($B35="M",BJ$5,BJ$6)/BJ35*BJ$7*100)</f>
      </c>
      <c r="BL35" s="22"/>
      <c r="BM35" s="26">
        <f>IF(BL35=0,"",IF($B35="M",BL$5,BL$6)/BL35*BL$7*100)</f>
      </c>
      <c r="BN35" s="8"/>
      <c r="BO35" s="26">
        <f>IF(BN35=0,"",IF($B35="M",BN$5,BN$6)/BN35*BN$7*100)</f>
      </c>
      <c r="BP35" s="8"/>
      <c r="BQ35" s="26">
        <f>IF(BP35=0,"",IF($B35="M",BP$5,BP$6)/BP35*BP$7*100)</f>
      </c>
      <c r="BR35" s="8"/>
      <c r="BS35" s="26">
        <f>IF(BR35=0,"",IF($B35="M",BR$5,BR$6)/BR35*BR$7*100)</f>
      </c>
      <c r="BT35" s="8"/>
      <c r="BU35" s="52">
        <f t="shared" si="0"/>
      </c>
    </row>
    <row r="36" spans="2:73" ht="12.75">
      <c r="B36" s="16" t="s">
        <v>2</v>
      </c>
      <c r="C36" s="17">
        <v>28</v>
      </c>
      <c r="D36" s="28" t="s">
        <v>72</v>
      </c>
      <c r="E36" s="25">
        <f>IF(J36="y",I36,0)+IF(M36="y",L36,0)+IF(P36="y",O36,0)+IF(S36="y",R36,0)+IF(V36="y",U36,0)+IF(Y36="y",X36,0)+IF(AB36="y",AA36,0)+IF(AE36="y",AD36,0)+IF(AH36="y",AG36,0)+IF(AK36="y",AJ36,0)+IF(AN36="y",AM36,0)+IF(AQ36="y",AP36,0)+IF(AT36="y",AS36,0)+IF(AW36="y",AV36,0)+IF(AZ36="y",AY36,0)+IF(BC36="y",BB36,0)+IF(BE36="y",BD36,0)</f>
        <v>72.87713841368583</v>
      </c>
      <c r="F36" s="19">
        <f>COUNTIF(H36:BE36,"=y")</f>
        <v>1</v>
      </c>
      <c r="G36" s="18">
        <f>COUNTIF(H36:BE36,"=n")</f>
        <v>0</v>
      </c>
      <c r="H36" s="21"/>
      <c r="I36" s="26">
        <f>IF(H36=0,"",IF($B36="M",H$5,H$6)/H36*H$7*100)</f>
      </c>
      <c r="J36" s="18"/>
      <c r="K36" s="21"/>
      <c r="L36" s="26">
        <f>IF(K36=0,"",IF($B36="M",K$5,K$6)/K36*K$7*100)</f>
      </c>
      <c r="M36" s="18"/>
      <c r="N36" s="21"/>
      <c r="O36" s="26">
        <f>IF(N36=0,"",IF($B36="M",N$5,N$6)/N36*N$7*100)</f>
      </c>
      <c r="P36" s="18"/>
      <c r="Q36" s="21"/>
      <c r="R36" s="26">
        <f>IF(Q36=0,"",IF($B36="M",Q$5,Q$6)/Q36*Q$7*100)</f>
      </c>
      <c r="S36" s="18"/>
      <c r="T36" s="21">
        <v>0.03721064814814815</v>
      </c>
      <c r="U36" s="26">
        <f>IF(T36=0,"",IF($B36="M",T$5,T$6)/T36*T$7*100)</f>
        <v>72.87713841368583</v>
      </c>
      <c r="V36" s="28" t="s">
        <v>38</v>
      </c>
      <c r="W36" s="21"/>
      <c r="X36" s="26">
        <f>IF(W36=0,"",IF($B36="M",W$5,W$6)/W36*W$7*100)</f>
      </c>
      <c r="Y36" s="18"/>
      <c r="Z36" s="21"/>
      <c r="AA36" s="26">
        <f>IF(Z36=0,"",IF($B36="M",Z$5,Z$6)/Z36*Z$7*100)</f>
      </c>
      <c r="AB36" s="18"/>
      <c r="AC36" s="21"/>
      <c r="AD36" s="26">
        <f>IF(AC36=0,"",IF($B36="M",AC$5,AC$6)/AC36*AC$7*100)</f>
      </c>
      <c r="AE36" s="18"/>
      <c r="AF36" s="22"/>
      <c r="AG36" s="26">
        <f>IF(AF36=0,"",IF($B36="M",AF$5,AF$6)/AF36*AF$7*100)</f>
      </c>
      <c r="AH36" s="8"/>
      <c r="AI36" s="22"/>
      <c r="AJ36" s="26">
        <f>IF(AI36=0,"",IF($B36="M",AI$5,AI$6)/AI36*AI$7*100)</f>
      </c>
      <c r="AK36" s="8"/>
      <c r="AL36" s="8"/>
      <c r="AM36" s="26">
        <f>IF(AL36=0,"",IF($B36="M",AL$5,AL$6)/AL36*AL$7*100)</f>
      </c>
      <c r="AN36" s="8"/>
      <c r="AO36" s="22"/>
      <c r="AP36" s="26">
        <f>IF(AO36=0,"",IF($B36="M",AO$5,AO$6)/AO36*AO$7*100)</f>
      </c>
      <c r="AQ36" s="8"/>
      <c r="AR36" s="22"/>
      <c r="AS36" s="26">
        <f>IF(AR36=0,"",IF($B36="M",AR$5,AR$6)/AR36*AR$7*100)</f>
      </c>
      <c r="AT36" s="8"/>
      <c r="AU36" s="22"/>
      <c r="AV36" s="26">
        <f>IF(AU36=0,"",IF($B36="M",AU$5,AU$6)/AU36*AU$7*100)</f>
      </c>
      <c r="AW36" s="8"/>
      <c r="AX36" s="22"/>
      <c r="AY36" s="26">
        <f>IF(AX36=0,"",IF($B36="M",AX$5,AX$6)/AX36*AX$7*100)</f>
      </c>
      <c r="AZ36" s="8"/>
      <c r="BA36" s="22"/>
      <c r="BB36" s="26">
        <f>IF(BA36=0,"",IF($B36="M",BA$5,BA$6)/BA36*BA$7*100)</f>
      </c>
      <c r="BC36" s="8"/>
      <c r="BD36" s="26">
        <f>MAX(BG36,BI36,BK36,BM36,BO36,BQ36,BS36,BU36)</f>
        <v>0</v>
      </c>
      <c r="BE36" s="6"/>
      <c r="BF36" s="22"/>
      <c r="BG36" s="26">
        <f>IF(BF36=0,"",IF($B36="M",BF$5,BF$6)/BF36*BF$7*100)</f>
      </c>
      <c r="BH36" s="22"/>
      <c r="BI36" s="26">
        <f>IF(BH36=0,"",IF($B36="M",BH$5,BH$6)/BH36*BH$7*100)</f>
      </c>
      <c r="BJ36" s="22"/>
      <c r="BK36" s="26">
        <f>IF(BJ36=0,"",IF($B36="M",BJ$5,BJ$6)/BJ36*BJ$7*100)</f>
      </c>
      <c r="BL36" s="22"/>
      <c r="BM36" s="26">
        <f>IF(BL36=0,"",IF($B36="M",BL$5,BL$6)/BL36*BL$7*100)</f>
      </c>
      <c r="BN36" s="8"/>
      <c r="BO36" s="26">
        <f>IF(BN36=0,"",IF($B36="M",BN$5,BN$6)/BN36*BN$7*100)</f>
      </c>
      <c r="BP36" s="8"/>
      <c r="BQ36" s="26">
        <f>IF(BP36=0,"",IF($B36="M",BP$5,BP$6)/BP36*BP$7*100)</f>
      </c>
      <c r="BR36" s="8"/>
      <c r="BS36" s="26">
        <f>IF(BR36=0,"",IF($B36="M",BR$5,BR$6)/BR36*BR$7*100)</f>
      </c>
      <c r="BT36" s="8"/>
      <c r="BU36" s="52">
        <f t="shared" si="0"/>
      </c>
    </row>
    <row r="37" spans="2:73" ht="12.75">
      <c r="B37" s="16" t="s">
        <v>2</v>
      </c>
      <c r="C37" s="17">
        <v>29</v>
      </c>
      <c r="D37" s="28" t="s">
        <v>85</v>
      </c>
      <c r="E37" s="25">
        <f>IF(J37="y",I37,0)+IF(M37="y",L37,0)+IF(P37="y",O37,0)+IF(S37="y",R37,0)+IF(V37="y",U37,0)+IF(Y37="y",X37,0)+IF(AB37="y",AA37,0)+IF(AE37="y",AD37,0)+IF(AH37="y",AG37,0)+IF(AK37="y",AJ37,0)+IF(AN37="y",AM37,0)+IF(AQ37="y",AP37,0)+IF(AT37="y",AS37,0)+IF(AW37="y",AV37,0)+IF(AZ37="y",AY37,0)+IF(BC37="y",BB37,0)+IF(BE37="y",BD37,0)</f>
        <v>71.69598874032374</v>
      </c>
      <c r="F37" s="19">
        <f>COUNTIF(H37:BE37,"=y")</f>
        <v>1</v>
      </c>
      <c r="G37" s="18">
        <f>COUNTIF(H37:BE37,"=n")</f>
        <v>0</v>
      </c>
      <c r="H37" s="21"/>
      <c r="I37" s="26">
        <f>IF(H37=0,"",IF($B37="M",H$5,H$6)/H37*H$7*100)</f>
      </c>
      <c r="J37" s="18"/>
      <c r="K37" s="21"/>
      <c r="L37" s="26">
        <f>IF(K37=0,"",IF($B37="M",K$5,K$6)/K37*K$7*100)</f>
      </c>
      <c r="M37" s="18"/>
      <c r="N37" s="21"/>
      <c r="O37" s="26">
        <f>IF(N37=0,"",IF($B37="M",N$5,N$6)/N37*N$7*100)</f>
      </c>
      <c r="P37" s="18"/>
      <c r="Q37" s="21"/>
      <c r="R37" s="26">
        <f>IF(Q37=0,"",IF($B37="M",Q$5,Q$6)/Q37*Q$7*100)</f>
      </c>
      <c r="S37" s="18"/>
      <c r="T37" s="21"/>
      <c r="U37" s="26">
        <f>IF(T37=0,"",IF($B37="M",T$5,T$6)/T37*T$7*100)</f>
      </c>
      <c r="V37" s="18"/>
      <c r="W37" s="21"/>
      <c r="X37" s="26">
        <f>IF(W37=0,"",IF($B37="M",W$5,W$6)/W37*W$7*100)</f>
      </c>
      <c r="Y37" s="18"/>
      <c r="Z37" s="21"/>
      <c r="AA37" s="26">
        <f>IF(Z37=0,"",IF($B37="M",Z$5,Z$6)/Z37*Z$7*100)</f>
      </c>
      <c r="AB37" s="18"/>
      <c r="AC37" s="21"/>
      <c r="AD37" s="26">
        <f>IF(AC37=0,"",IF($B37="M",AC$5,AC$6)/AC37*AC$7*100)</f>
      </c>
      <c r="AE37" s="18"/>
      <c r="AF37" s="22"/>
      <c r="AG37" s="26">
        <f>IF(AF37=0,"",IF($B37="M",AF$5,AF$6)/AF37*AF$7*100)</f>
      </c>
      <c r="AH37" s="8"/>
      <c r="AI37" s="22">
        <v>0.049340277777777775</v>
      </c>
      <c r="AJ37" s="26">
        <f>IF(AI37=0,"",IF($B37="M",AI$5,AI$6)/AI37*AI$7*100)</f>
        <v>71.69598874032374</v>
      </c>
      <c r="AK37" s="8" t="s">
        <v>38</v>
      </c>
      <c r="AL37" s="8"/>
      <c r="AM37" s="26">
        <f>IF(AL37=0,"",IF($B37="M",AL$5,AL$6)/AL37*AL$7*100)</f>
      </c>
      <c r="AN37" s="8"/>
      <c r="AO37" s="22"/>
      <c r="AP37" s="26">
        <f>IF(AO37=0,"",IF($B37="M",AO$5,AO$6)/AO37*AO$7*100)</f>
      </c>
      <c r="AQ37" s="8"/>
      <c r="AR37" s="22"/>
      <c r="AS37" s="26">
        <f>IF(AR37=0,"",IF($B37="M",AR$5,AR$6)/AR37*AR$7*100)</f>
      </c>
      <c r="AT37" s="8"/>
      <c r="AU37" s="22"/>
      <c r="AV37" s="26">
        <f>IF(AU37=0,"",IF($B37="M",AU$5,AU$6)/AU37*AU$7*100)</f>
      </c>
      <c r="AW37" s="8"/>
      <c r="AX37" s="22"/>
      <c r="AY37" s="26">
        <f>IF(AX37=0,"",IF($B37="M",AX$5,AX$6)/AX37*AX$7*100)</f>
      </c>
      <c r="AZ37" s="8"/>
      <c r="BA37" s="22"/>
      <c r="BB37" s="26">
        <f>IF(BA37=0,"",IF($B37="M",BA$5,BA$6)/BA37*BA$7*100)</f>
      </c>
      <c r="BC37" s="8"/>
      <c r="BD37" s="26">
        <f>MAX(BG37,BI37,BK37,BM37,BO37,BQ37,BS37,BU37)</f>
        <v>0</v>
      </c>
      <c r="BE37" s="6"/>
      <c r="BF37" s="22"/>
      <c r="BG37" s="26">
        <f>IF(BF37=0,"",IF($B37="M",BF$5,BF$6)/BF37*BF$7*100)</f>
      </c>
      <c r="BH37" s="22"/>
      <c r="BI37" s="26">
        <f>IF(BH37=0,"",IF($B37="M",BH$5,BH$6)/BH37*BH$7*100)</f>
      </c>
      <c r="BJ37" s="22"/>
      <c r="BK37" s="26">
        <f>IF(BJ37=0,"",IF($B37="M",BJ$5,BJ$6)/BJ37*BJ$7*100)</f>
      </c>
      <c r="BL37" s="22"/>
      <c r="BM37" s="26">
        <f>IF(BL37=0,"",IF($B37="M",BL$5,BL$6)/BL37*BL$7*100)</f>
      </c>
      <c r="BN37" s="8"/>
      <c r="BO37" s="26">
        <f>IF(BN37=0,"",IF($B37="M",BN$5,BN$6)/BN37*BN$7*100)</f>
      </c>
      <c r="BP37" s="8"/>
      <c r="BQ37" s="26">
        <f>IF(BP37=0,"",IF($B37="M",BP$5,BP$6)/BP37*BP$7*100)</f>
      </c>
      <c r="BR37" s="8"/>
      <c r="BS37" s="26">
        <f>IF(BR37=0,"",IF($B37="M",BR$5,BR$6)/BR37*BR$7*100)</f>
      </c>
      <c r="BT37" s="8"/>
      <c r="BU37" s="52">
        <f t="shared" si="0"/>
      </c>
    </row>
    <row r="38" spans="2:73" ht="12.75">
      <c r="B38" s="16" t="s">
        <v>2</v>
      </c>
      <c r="C38" s="17">
        <v>30</v>
      </c>
      <c r="D38" s="28" t="s">
        <v>80</v>
      </c>
      <c r="E38" s="25">
        <f>IF(J38="y",I38,0)+IF(M38="y",L38,0)+IF(P38="y",O38,0)+IF(S38="y",R38,0)+IF(V38="y",U38,0)+IF(Y38="y",X38,0)+IF(AB38="y",AA38,0)+IF(AE38="y",AD38,0)+IF(AH38="y",AG38,0)+IF(AK38="y",AJ38,0)+IF(AN38="y",AM38,0)+IF(AQ38="y",AP38,0)+IF(AT38="y",AS38,0)+IF(AW38="y",AV38,0)+IF(AZ38="y",AY38,0)+IF(BC38="y",BB38,0)+IF(BE38="y",BD38,0)</f>
        <v>71.34187457855698</v>
      </c>
      <c r="F38" s="19">
        <f>COUNTIF(H38:BE38,"=y")</f>
        <v>1</v>
      </c>
      <c r="G38" s="18">
        <f>COUNTIF(H38:BE38,"=n")</f>
        <v>0</v>
      </c>
      <c r="H38" s="21"/>
      <c r="I38" s="26">
        <f>IF(H38=0,"",IF($B38="M",H$5,H$6)/H38*H$7*100)</f>
      </c>
      <c r="J38" s="18"/>
      <c r="K38" s="21"/>
      <c r="L38" s="26">
        <f>IF(K38=0,"",IF($B38="M",K$5,K$6)/K38*K$7*100)</f>
      </c>
      <c r="M38" s="18"/>
      <c r="N38" s="21"/>
      <c r="O38" s="26">
        <f>IF(N38=0,"",IF($B38="M",N$5,N$6)/N38*N$7*100)</f>
      </c>
      <c r="P38" s="18"/>
      <c r="Q38" s="21"/>
      <c r="R38" s="26">
        <f>IF(Q38=0,"",IF($B38="M",Q$5,Q$6)/Q38*Q$7*100)</f>
      </c>
      <c r="S38" s="18"/>
      <c r="T38" s="21"/>
      <c r="U38" s="26">
        <f>IF(T38=0,"",IF($B38="M",T$5,T$6)/T38*T$7*100)</f>
      </c>
      <c r="V38" s="18"/>
      <c r="W38" s="21">
        <v>0.01716435185185185</v>
      </c>
      <c r="X38" s="26">
        <f>IF(W38=0,"",IF($B38="M",W$5,W$6)/W38*W$7*100)</f>
        <v>71.34187457855698</v>
      </c>
      <c r="Y38" s="18" t="s">
        <v>38</v>
      </c>
      <c r="Z38" s="21"/>
      <c r="AA38" s="26">
        <f>IF(Z38=0,"",IF($B38="M",Z$5,Z$6)/Z38*Z$7*100)</f>
      </c>
      <c r="AB38" s="8"/>
      <c r="AC38" s="21"/>
      <c r="AD38" s="26">
        <f>IF(AC38=0,"",IF($B38="M",AC$5,AC$6)/AC38*AC$7*100)</f>
      </c>
      <c r="AE38" s="18"/>
      <c r="AG38" s="26">
        <f>IF(AF38=0,"",IF($B38="M",AF$5,AF$6)/AF38*AF$7*100)</f>
      </c>
      <c r="AH38" s="8"/>
      <c r="AI38" s="22"/>
      <c r="AJ38" s="26">
        <f>IF(AI38=0,"",IF($B38="M",AI$5,AI$6)/AI38*AI$7*100)</f>
      </c>
      <c r="AK38" s="8"/>
      <c r="AL38" s="8"/>
      <c r="AM38" s="26">
        <f>IF(AL38=0,"",IF($B38="M",AL$5,AL$6)/AL38*AL$7*100)</f>
      </c>
      <c r="AN38" s="8"/>
      <c r="AO38" s="22"/>
      <c r="AP38" s="26">
        <f>IF(AO38=0,"",IF($B38="M",AO$5,AO$6)/AO38*AO$7*100)</f>
      </c>
      <c r="AQ38" s="8"/>
      <c r="AR38" s="22"/>
      <c r="AS38" s="26">
        <f>IF(AR38=0,"",IF($B38="M",AR$5,AR$6)/AR38*AR$7*100)</f>
      </c>
      <c r="AT38" s="8"/>
      <c r="AU38" s="22"/>
      <c r="AV38" s="26">
        <f>IF(AU38=0,"",IF($B38="M",AU$5,AU$6)/AU38*AU$7*100)</f>
      </c>
      <c r="AW38" s="8"/>
      <c r="AX38" s="22"/>
      <c r="AY38" s="26">
        <f>IF(AX38=0,"",IF($B38="M",AX$5,AX$6)/AX38*AX$7*100)</f>
      </c>
      <c r="AZ38" s="8"/>
      <c r="BA38" s="22"/>
      <c r="BB38" s="26">
        <f>IF(BA38=0,"",IF($B38="M",BA$5,BA$6)/BA38*BA$7*100)</f>
      </c>
      <c r="BC38" s="8"/>
      <c r="BD38" s="26">
        <f>MAX(BG38,BI38,BK38,BM38,BO38,BQ38,BS38,BU38)</f>
        <v>0</v>
      </c>
      <c r="BE38" s="6"/>
      <c r="BF38" s="22"/>
      <c r="BG38" s="26">
        <f>IF(BF38=0,"",IF($B38="M",BF$5,BF$6)/BF38*BF$7*100)</f>
      </c>
      <c r="BH38" s="22"/>
      <c r="BI38" s="26">
        <f>IF(BH38=0,"",IF($B38="M",BH$5,BH$6)/BH38*BH$7*100)</f>
      </c>
      <c r="BJ38" s="22"/>
      <c r="BK38" s="26">
        <f>IF(BJ38=0,"",IF($B38="M",BJ$5,BJ$6)/BJ38*BJ$7*100)</f>
      </c>
      <c r="BL38" s="22"/>
      <c r="BM38" s="26">
        <f>IF(BL38=0,"",IF($B38="M",BL$5,BL$6)/BL38*BL$7*100)</f>
      </c>
      <c r="BN38" s="8"/>
      <c r="BO38" s="26">
        <f>IF(BN38=0,"",IF($B38="M",BN$5,BN$6)/BN38*BN$7*100)</f>
      </c>
      <c r="BP38" s="8"/>
      <c r="BQ38" s="26">
        <f>IF(BP38=0,"",IF($B38="M",BP$5,BP$6)/BP38*BP$7*100)</f>
      </c>
      <c r="BR38" s="8"/>
      <c r="BS38" s="26">
        <f>IF(BR38=0,"",IF($B38="M",BR$5,BR$6)/BR38*BR$7*100)</f>
      </c>
      <c r="BT38" s="8"/>
      <c r="BU38" s="52">
        <f t="shared" si="0"/>
      </c>
    </row>
    <row r="39" spans="2:73" ht="12.75">
      <c r="B39" s="16" t="s">
        <v>2</v>
      </c>
      <c r="C39" s="17">
        <v>31</v>
      </c>
      <c r="D39" s="28" t="s">
        <v>74</v>
      </c>
      <c r="E39" s="25">
        <f>IF(J39="y",I39,0)+IF(M39="y",L39,0)+IF(P39="y",O39,0)+IF(S39="y",R39,0)+IF(V39="y",U39,0)+IF(Y39="y",X39,0)+IF(AB39="y",AA39,0)+IF(AE39="y",AD39,0)+IF(AH39="y",AG39,0)+IF(AK39="y",AJ39,0)+IF(AN39="y",AM39,0)+IF(AQ39="y",AP39,0)+IF(AT39="y",AS39,0)+IF(AW39="y",AV39,0)+IF(AZ39="y",AY39,0)+IF(BC39="y",BB39,0)+IF(BE39="y",BD39,0)</f>
        <v>70.6787330316742</v>
      </c>
      <c r="F39" s="19">
        <f>COUNTIF(H39:BE39,"=y")</f>
        <v>1</v>
      </c>
      <c r="G39" s="18">
        <f>COUNTIF(H39:BE39,"=n")</f>
        <v>0</v>
      </c>
      <c r="H39" s="21"/>
      <c r="I39" s="26">
        <f>IF(H39=0,"",IF($B39="M",H$5,H$6)/H39*H$7*100)</f>
      </c>
      <c r="J39" s="18"/>
      <c r="K39" s="21"/>
      <c r="L39" s="26">
        <f>IF(K39=0,"",IF($B39="M",K$5,K$6)/K39*K$7*100)</f>
      </c>
      <c r="M39" s="18"/>
      <c r="N39" s="21"/>
      <c r="O39" s="26">
        <f>IF(N39=0,"",IF($B39="M",N$5,N$6)/N39*N$7*100)</f>
      </c>
      <c r="P39" s="18"/>
      <c r="Q39" s="21"/>
      <c r="R39" s="26">
        <f>IF(Q39=0,"",IF($B39="M",Q$5,Q$6)/Q39*Q$7*100)</f>
      </c>
      <c r="S39" s="18"/>
      <c r="T39" s="21">
        <v>0.03836805555555555</v>
      </c>
      <c r="U39" s="26">
        <f>IF(T39=0,"",IF($B39="M",T$5,T$6)/T39*T$7*100)</f>
        <v>70.6787330316742</v>
      </c>
      <c r="V39" s="28" t="s">
        <v>38</v>
      </c>
      <c r="W39" s="21"/>
      <c r="X39" s="26">
        <f>IF(W39=0,"",IF($B39="M",W$5,W$6)/W39*W$7*100)</f>
      </c>
      <c r="Y39" s="18"/>
      <c r="Z39" s="21"/>
      <c r="AA39" s="26">
        <f>IF(Z39=0,"",IF($B39="M",Z$5,Z$6)/Z39*Z$7*100)</f>
      </c>
      <c r="AB39" s="18"/>
      <c r="AC39" s="21"/>
      <c r="AD39" s="26">
        <f>IF(AC39=0,"",IF($B39="M",AC$5,AC$6)/AC39*AC$7*100)</f>
      </c>
      <c r="AE39" s="18"/>
      <c r="AF39" s="22"/>
      <c r="AG39" s="26">
        <f>IF(AF39=0,"",IF($B39="M",AF$5,AF$6)/AF39*AF$7*100)</f>
      </c>
      <c r="AH39" s="8"/>
      <c r="AI39" s="22"/>
      <c r="AJ39" s="26">
        <f>IF(AI39=0,"",IF($B39="M",AI$5,AI$6)/AI39*AI$7*100)</f>
      </c>
      <c r="AK39" s="8"/>
      <c r="AL39" s="8"/>
      <c r="AM39" s="26">
        <f>IF(AL39=0,"",IF($B39="M",AL$5,AL$6)/AL39*AL$7*100)</f>
      </c>
      <c r="AN39" s="8"/>
      <c r="AO39" s="22"/>
      <c r="AP39" s="26">
        <f>IF(AO39=0,"",IF($B39="M",AO$5,AO$6)/AO39*AO$7*100)</f>
      </c>
      <c r="AQ39" s="8"/>
      <c r="AR39" s="22"/>
      <c r="AS39" s="26">
        <f>IF(AR39=0,"",IF($B39="M",AR$5,AR$6)/AR39*AR$7*100)</f>
      </c>
      <c r="AT39" s="8"/>
      <c r="AU39" s="22"/>
      <c r="AV39" s="26">
        <f>IF(AU39=0,"",IF($B39="M",AU$5,AU$6)/AU39*AU$7*100)</f>
      </c>
      <c r="AW39" s="8"/>
      <c r="AX39" s="22"/>
      <c r="AY39" s="26">
        <f>IF(AX39=0,"",IF($B39="M",AX$5,AX$6)/AX39*AX$7*100)</f>
      </c>
      <c r="AZ39" s="8"/>
      <c r="BA39" s="22"/>
      <c r="BB39" s="26">
        <f>IF(BA39=0,"",IF($B39="M",BA$5,BA$6)/BA39*BA$7*100)</f>
      </c>
      <c r="BC39" s="8"/>
      <c r="BD39" s="26">
        <f>MAX(BG39,BI39,BK39,BM39,BO39,BQ39,BS39,BU39)</f>
        <v>0</v>
      </c>
      <c r="BE39" s="6"/>
      <c r="BF39" s="22"/>
      <c r="BG39" s="26">
        <f>IF(BF39=0,"",IF($B39="M",BF$5,BF$6)/BF39*BF$7*100)</f>
      </c>
      <c r="BH39" s="22"/>
      <c r="BI39" s="26">
        <f>IF(BH39=0,"",IF($B39="M",BH$5,BH$6)/BH39*BH$7*100)</f>
      </c>
      <c r="BJ39" s="22"/>
      <c r="BK39" s="26">
        <f>IF(BJ39=0,"",IF($B39="M",BJ$5,BJ$6)/BJ39*BJ$7*100)</f>
      </c>
      <c r="BL39" s="22"/>
      <c r="BM39" s="26">
        <f>IF(BL39=0,"",IF($B39="M",BL$5,BL$6)/BL39*BL$7*100)</f>
      </c>
      <c r="BN39" s="8"/>
      <c r="BO39" s="26">
        <f>IF(BN39=0,"",IF($B39="M",BN$5,BN$6)/BN39*BN$7*100)</f>
      </c>
      <c r="BP39" s="8"/>
      <c r="BQ39" s="26">
        <f>IF(BP39=0,"",IF($B39="M",BP$5,BP$6)/BP39*BP$7*100)</f>
      </c>
      <c r="BR39" s="8"/>
      <c r="BS39" s="26">
        <f>IF(BR39=0,"",IF($B39="M",BR$5,BR$6)/BR39*BR$7*100)</f>
      </c>
      <c r="BT39" s="8"/>
      <c r="BU39" s="52">
        <f t="shared" si="0"/>
      </c>
    </row>
    <row r="40" spans="2:73" ht="12.75">
      <c r="B40" s="16" t="s">
        <v>2</v>
      </c>
      <c r="C40" s="17">
        <v>32</v>
      </c>
      <c r="D40" s="28" t="s">
        <v>75</v>
      </c>
      <c r="E40" s="25">
        <f>IF(J40="y",I40,0)+IF(M40="y",L40,0)+IF(P40="y",O40,0)+IF(S40="y",R40,0)+IF(V40="y",U40,0)+IF(Y40="y",X40,0)+IF(AB40="y",AA40,0)+IF(AE40="y",AD40,0)+IF(AH40="y",AG40,0)+IF(AK40="y",AJ40,0)+IF(AN40="y",AM40,0)+IF(AQ40="y",AP40,0)+IF(AT40="y",AS40,0)+IF(AW40="y",AV40,0)+IF(AZ40="y",AY40,0)+IF(BC40="y",BB40,0)+IF(BE40="y",BD40,0)</f>
        <v>67.50216076058771</v>
      </c>
      <c r="F40" s="19">
        <f>COUNTIF(H40:BE40,"=y")</f>
        <v>1</v>
      </c>
      <c r="G40" s="18">
        <f>COUNTIF(H40:BE40,"=n")</f>
        <v>0</v>
      </c>
      <c r="H40" s="21"/>
      <c r="I40" s="26">
        <f>IF(H40=0,"",IF($B40="M",H$5,H$6)/H40*H$7*100)</f>
      </c>
      <c r="J40" s="18"/>
      <c r="K40" s="21"/>
      <c r="L40" s="26">
        <f>IF(K40=0,"",IF($B40="M",K$5,K$6)/K40*K$7*100)</f>
      </c>
      <c r="M40" s="18"/>
      <c r="N40" s="21"/>
      <c r="O40" s="26">
        <f>IF(N40=0,"",IF($B40="M",N$5,N$6)/N40*N$7*100)</f>
      </c>
      <c r="P40" s="18"/>
      <c r="Q40" s="21"/>
      <c r="R40" s="26">
        <f>IF(Q40=0,"",IF($B40="M",Q$5,Q$6)/Q40*Q$7*100)</f>
      </c>
      <c r="S40" s="18"/>
      <c r="T40" s="21">
        <v>0.04017361111111111</v>
      </c>
      <c r="U40" s="26">
        <f>IF(T40=0,"",IF($B40="M",T$5,T$6)/T40*T$7*100)</f>
        <v>67.50216076058771</v>
      </c>
      <c r="V40" s="28" t="s">
        <v>38</v>
      </c>
      <c r="W40" s="21"/>
      <c r="X40" s="26">
        <f>IF(W40=0,"",IF($B40="M",W$5,W$6)/W40*W$7*100)</f>
      </c>
      <c r="Y40" s="18"/>
      <c r="Z40" s="21"/>
      <c r="AA40" s="26">
        <f>IF(Z40=0,"",IF($B40="M",Z$5,Z$6)/Z40*Z$7*100)</f>
      </c>
      <c r="AB40" s="18"/>
      <c r="AC40" s="21"/>
      <c r="AD40" s="26">
        <f>IF(AC40=0,"",IF($B40="M",AC$5,AC$6)/AC40*AC$7*100)</f>
      </c>
      <c r="AE40" s="18"/>
      <c r="AF40" s="22"/>
      <c r="AG40" s="26">
        <f>IF(AF40=0,"",IF($B40="M",AF$5,AF$6)/AF40*AF$7*100)</f>
      </c>
      <c r="AH40" s="8"/>
      <c r="AI40" s="22"/>
      <c r="AJ40" s="26">
        <f>IF(AI40=0,"",IF($B40="M",AI$5,AI$6)/AI40*AI$7*100)</f>
      </c>
      <c r="AK40" s="8"/>
      <c r="AL40" s="8"/>
      <c r="AM40" s="26">
        <f>IF(AL40=0,"",IF($B40="M",AL$5,AL$6)/AL40*AL$7*100)</f>
      </c>
      <c r="AN40" s="8"/>
      <c r="AO40" s="22"/>
      <c r="AP40" s="26">
        <f>IF(AO40=0,"",IF($B40="M",AO$5,AO$6)/AO40*AO$7*100)</f>
      </c>
      <c r="AQ40" s="8"/>
      <c r="AR40" s="22"/>
      <c r="AS40" s="26">
        <f>IF(AR40=0,"",IF($B40="M",AR$5,AR$6)/AR40*AR$7*100)</f>
      </c>
      <c r="AT40" s="8"/>
      <c r="AU40" s="22"/>
      <c r="AV40" s="26">
        <f>IF(AU40=0,"",IF($B40="M",AU$5,AU$6)/AU40*AU$7*100)</f>
      </c>
      <c r="AW40" s="8"/>
      <c r="AX40" s="22"/>
      <c r="AY40" s="26">
        <f>IF(AX40=0,"",IF($B40="M",AX$5,AX$6)/AX40*AX$7*100)</f>
      </c>
      <c r="AZ40" s="8"/>
      <c r="BA40" s="22"/>
      <c r="BB40" s="26">
        <f>IF(BA40=0,"",IF($B40="M",BA$5,BA$6)/BA40*BA$7*100)</f>
      </c>
      <c r="BC40" s="8"/>
      <c r="BD40" s="26">
        <f>MAX(BG40,BI40,BK40,BM40,BO40,BQ40,BS40,BU40)</f>
        <v>0</v>
      </c>
      <c r="BE40" s="6"/>
      <c r="BF40" s="22"/>
      <c r="BG40" s="26">
        <f>IF(BF40=0,"",IF($B40="M",BF$5,BF$6)/BF40*BF$7*100)</f>
      </c>
      <c r="BH40" s="22"/>
      <c r="BI40" s="26">
        <f>IF(BH40=0,"",IF($B40="M",BH$5,BH$6)/BH40*BH$7*100)</f>
      </c>
      <c r="BJ40" s="22"/>
      <c r="BK40" s="26">
        <f>IF(BJ40=0,"",IF($B40="M",BJ$5,BJ$6)/BJ40*BJ$7*100)</f>
      </c>
      <c r="BL40" s="22"/>
      <c r="BM40" s="26">
        <f>IF(BL40=0,"",IF($B40="M",BL$5,BL$6)/BL40*BL$7*100)</f>
      </c>
      <c r="BN40" s="8"/>
      <c r="BO40" s="26">
        <f>IF(BN40=0,"",IF($B40="M",BN$5,BN$6)/BN40*BN$7*100)</f>
      </c>
      <c r="BP40" s="8"/>
      <c r="BQ40" s="26">
        <f>IF(BP40=0,"",IF($B40="M",BP$5,BP$6)/BP40*BP$7*100)</f>
      </c>
      <c r="BR40" s="8"/>
      <c r="BS40" s="26">
        <f>IF(BR40=0,"",IF($B40="M",BR$5,BR$6)/BR40*BR$7*100)</f>
      </c>
      <c r="BT40" s="8"/>
      <c r="BU40" s="52">
        <f t="shared" si="0"/>
      </c>
    </row>
    <row r="41" spans="2:73" ht="12.75">
      <c r="B41" s="16" t="s">
        <v>2</v>
      </c>
      <c r="C41" s="17">
        <v>33</v>
      </c>
      <c r="D41" s="28" t="s">
        <v>98</v>
      </c>
      <c r="E41" s="25">
        <f>IF(J41="y",I41,0)+IF(M41="y",L41,0)+IF(P41="y",O41,0)+IF(S41="y",R41,0)+IF(V41="y",U41,0)+IF(Y41="y",X41,0)+IF(AB41="y",AA41,0)+IF(AE41="y",AD41,0)+IF(AH41="y",AG41,0)+IF(AK41="y",AJ41,0)+IF(AN41="y",AM41,0)+IF(AQ41="y",AP41,0)+IF(AT41="y",AS41,0)+IF(AW41="y",AV41,0)+IF(AZ41="y",AY41,0)+IF(BC41="y",BB41,0)+IF(BE41="y",BD41,0)</f>
        <v>66.47564469914042</v>
      </c>
      <c r="F41" s="19">
        <f>COUNTIF(H41:BE41,"=y")</f>
        <v>1</v>
      </c>
      <c r="G41" s="18">
        <f>COUNTIF(H41:BE41,"=n")</f>
        <v>0</v>
      </c>
      <c r="H41" s="21"/>
      <c r="I41" s="26">
        <f>IF(H41=0,"",IF($B41="M",H$5,H$6)/H41*H$7*100)</f>
      </c>
      <c r="J41" s="18"/>
      <c r="K41" s="21"/>
      <c r="L41" s="26">
        <f>IF(K41=0,"",IF($B41="M",K$5,K$6)/K41*K$7*100)</f>
      </c>
      <c r="M41" s="18"/>
      <c r="N41" s="21"/>
      <c r="O41" s="26">
        <f>IF(N41=0,"",IF($B41="M",N$5,N$6)/N41*N$7*100)</f>
      </c>
      <c r="P41" s="18"/>
      <c r="Q41" s="21"/>
      <c r="R41" s="26">
        <f>IF(Q41=0,"",IF($B41="M",Q$5,Q$6)/Q41*Q$7*100)</f>
      </c>
      <c r="S41" s="18"/>
      <c r="T41" s="21"/>
      <c r="U41" s="26">
        <f>IF(T41=0,"",IF($B41="M",T$5,T$6)/T41*T$7*100)</f>
      </c>
      <c r="V41" s="28"/>
      <c r="W41" s="21"/>
      <c r="X41" s="26">
        <f>IF(W41=0,"",IF($B41="M",W$5,W$6)/W41*W$7*100)</f>
      </c>
      <c r="Y41" s="18"/>
      <c r="Z41" s="21"/>
      <c r="AA41" s="26">
        <f>IF(Z41=0,"",IF($B41="M",Z$5,Z$6)/Z41*Z$7*100)</f>
      </c>
      <c r="AB41" s="18"/>
      <c r="AC41" s="21"/>
      <c r="AD41" s="26">
        <f>IF(AC41=0,"",IF($B41="M",AC$5,AC$6)/AC41*AC$7*100)</f>
      </c>
      <c r="AE41" s="18"/>
      <c r="AF41" s="22"/>
      <c r="AG41" s="26">
        <f>IF(AF41=0,"",IF($B41="M",AF$5,AF$6)/AF41*AF$7*100)</f>
      </c>
      <c r="AH41" s="8"/>
      <c r="AI41" s="22"/>
      <c r="AJ41" s="26">
        <f>IF(AI41=0,"",IF($B41="M",AI$5,AI$6)/AI41*AI$7*100)</f>
      </c>
      <c r="AK41" s="8"/>
      <c r="AL41" s="8"/>
      <c r="AM41" s="26">
        <f>IF(AL41=0,"",IF($B41="M",AL$5,AL$6)/AL41*AL$7*100)</f>
      </c>
      <c r="AN41" s="8"/>
      <c r="AO41" s="22"/>
      <c r="AP41" s="26">
        <f>IF(AO41=0,"",IF($B41="M",AO$5,AO$6)/AO41*AO$7*100)</f>
      </c>
      <c r="AQ41" s="8"/>
      <c r="AR41" s="22"/>
      <c r="AS41" s="26">
        <f>IF(AR41=0,"",IF($B41="M",AR$5,AR$6)/AR41*AR$7*100)</f>
      </c>
      <c r="AT41" s="8"/>
      <c r="AU41" s="22">
        <v>0.044432870370370366</v>
      </c>
      <c r="AV41" s="26">
        <f>IF(AU41=0,"",IF($B41="M",AU$5,AU$6)/AU41*AU$7*100)</f>
        <v>66.47564469914042</v>
      </c>
      <c r="AW41" s="8" t="s">
        <v>38</v>
      </c>
      <c r="AX41" s="22"/>
      <c r="AY41" s="26">
        <f>IF(AX41=0,"",IF($B41="M",AX$5,AX$6)/AX41*AX$7*100)</f>
      </c>
      <c r="AZ41" s="8"/>
      <c r="BA41" s="22"/>
      <c r="BB41" s="26">
        <f>IF(BA41=0,"",IF($B41="M",BA$5,BA$6)/BA41*BA$7*100)</f>
      </c>
      <c r="BC41" s="8"/>
      <c r="BD41" s="26">
        <f>MAX(BG41,BI41,BK41,BM41,BO41,BQ41,BS41,BU41)</f>
        <v>0</v>
      </c>
      <c r="BE41" s="6"/>
      <c r="BF41" s="22"/>
      <c r="BG41" s="26">
        <f>IF(BF41=0,"",IF($B41="M",BF$5,BF$6)/BF41*BF$7*100)</f>
      </c>
      <c r="BH41" s="22"/>
      <c r="BI41" s="26">
        <f>IF(BH41=0,"",IF($B41="M",BH$5,BH$6)/BH41*BH$7*100)</f>
      </c>
      <c r="BJ41" s="22"/>
      <c r="BK41" s="26">
        <f>IF(BJ41=0,"",IF($B41="M",BJ$5,BJ$6)/BJ41*BJ$7*100)</f>
      </c>
      <c r="BL41" s="22"/>
      <c r="BM41" s="26">
        <f>IF(BL41=0,"",IF($B41="M",BL$5,BL$6)/BL41*BL$7*100)</f>
      </c>
      <c r="BN41" s="8"/>
      <c r="BO41" s="26">
        <f>IF(BN41=0,"",IF($B41="M",BN$5,BN$6)/BN41*BN$7*100)</f>
      </c>
      <c r="BP41" s="8"/>
      <c r="BQ41" s="26">
        <f>IF(BP41=0,"",IF($B41="M",BP$5,BP$6)/BP41*BP$7*100)</f>
      </c>
      <c r="BR41" s="8"/>
      <c r="BS41" s="26">
        <f>IF(BR41=0,"",IF($B41="M",BR$5,BR$6)/BR41*BR$7*100)</f>
      </c>
      <c r="BT41" s="8"/>
      <c r="BU41" s="52">
        <f t="shared" si="0"/>
      </c>
    </row>
    <row r="42" spans="2:73" ht="12.75">
      <c r="B42" s="16" t="s">
        <v>2</v>
      </c>
      <c r="C42" s="17">
        <v>34</v>
      </c>
      <c r="D42" s="28" t="s">
        <v>77</v>
      </c>
      <c r="E42" s="25">
        <f>IF(J42="y",I42,0)+IF(M42="y",L42,0)+IF(P42="y",O42,0)+IF(S42="y",R42,0)+IF(V42="y",U42,0)+IF(Y42="y",X42,0)+IF(AB42="y",AA42,0)+IF(AE42="y",AD42,0)+IF(AH42="y",AG42,0)+IF(AK42="y",AJ42,0)+IF(AN42="y",AM42,0)+IF(AQ42="y",AP42,0)+IF(AT42="y",AS42,0)+IF(AW42="y",AV42,0)+IF(AZ42="y",AY42,0)+IF(BC42="y",BB42,0)+IF(BE42="y",BD42,0)</f>
        <v>64.86710963455148</v>
      </c>
      <c r="F42" s="19">
        <f>COUNTIF(H42:BE42,"=y")</f>
        <v>1</v>
      </c>
      <c r="G42" s="18">
        <f>COUNTIF(H42:BE42,"=n")</f>
        <v>0</v>
      </c>
      <c r="H42" s="21"/>
      <c r="I42" s="26">
        <f>IF(H42=0,"",IF($B42="M",H$5,H$6)/H42*H$7*100)</f>
      </c>
      <c r="J42" s="18"/>
      <c r="K42" s="21"/>
      <c r="L42" s="26">
        <f>IF(K42=0,"",IF($B42="M",K$5,K$6)/K42*K$7*100)</f>
      </c>
      <c r="M42" s="18"/>
      <c r="N42" s="21"/>
      <c r="O42" s="26">
        <f>IF(N42=0,"",IF($B42="M",N$5,N$6)/N42*N$7*100)</f>
      </c>
      <c r="P42" s="18"/>
      <c r="Q42" s="21"/>
      <c r="R42" s="26">
        <f>IF(Q42=0,"",IF($B42="M",Q$5,Q$6)/Q42*Q$7*100)</f>
      </c>
      <c r="S42" s="28"/>
      <c r="T42" s="21">
        <v>0.04180555555555556</v>
      </c>
      <c r="U42" s="26">
        <f>IF(T42=0,"",IF($B42="M",T$5,T$6)/T42*T$7*100)</f>
        <v>64.86710963455148</v>
      </c>
      <c r="V42" s="28" t="s">
        <v>38</v>
      </c>
      <c r="W42" s="21"/>
      <c r="X42" s="26">
        <f>IF(W42=0,"",IF($B42="M",W$5,W$6)/W42*W$7*100)</f>
      </c>
      <c r="Y42" s="18"/>
      <c r="Z42" s="21"/>
      <c r="AA42" s="26">
        <f>IF(Z42=0,"",IF($B42="M",Z$5,Z$6)/Z42*Z$7*100)</f>
      </c>
      <c r="AB42" s="18"/>
      <c r="AC42" s="21"/>
      <c r="AD42" s="26">
        <f>IF(AC42=0,"",IF($B42="M",AC$5,AC$6)/AC42*AC$7*100)</f>
      </c>
      <c r="AE42" s="18"/>
      <c r="AF42" s="22"/>
      <c r="AG42" s="26">
        <f>IF(AF42=0,"",IF($B42="M",AF$5,AF$6)/AF42*AF$7*100)</f>
      </c>
      <c r="AH42" s="8"/>
      <c r="AI42" s="22"/>
      <c r="AJ42" s="26">
        <f>IF(AI42=0,"",IF($B42="M",AI$5,AI$6)/AI42*AI$7*100)</f>
      </c>
      <c r="AK42" s="8"/>
      <c r="AL42" s="8"/>
      <c r="AM42" s="26">
        <f>IF(AL42=0,"",IF($B42="M",AL$5,AL$6)/AL42*AL$7*100)</f>
      </c>
      <c r="AN42" s="8"/>
      <c r="AO42" s="22"/>
      <c r="AP42" s="26">
        <f>IF(AO42=0,"",IF($B42="M",AO$5,AO$6)/AO42*AO$7*100)</f>
      </c>
      <c r="AQ42" s="8"/>
      <c r="AR42" s="22"/>
      <c r="AS42" s="26">
        <f>IF(AR42=0,"",IF($B42="M",AR$5,AR$6)/AR42*AR$7*100)</f>
      </c>
      <c r="AT42" s="8"/>
      <c r="AU42" s="22"/>
      <c r="AV42" s="26">
        <f>IF(AU42=0,"",IF($B42="M",AU$5,AU$6)/AU42*AU$7*100)</f>
      </c>
      <c r="AW42" s="8"/>
      <c r="AX42" s="22"/>
      <c r="AY42" s="26">
        <f>IF(AX42=0,"",IF($B42="M",AX$5,AX$6)/AX42*AX$7*100)</f>
      </c>
      <c r="AZ42" s="8"/>
      <c r="BA42" s="22"/>
      <c r="BB42" s="26">
        <f>IF(BA42=0,"",IF($B42="M",BA$5,BA$6)/BA42*BA$7*100)</f>
      </c>
      <c r="BC42" s="8"/>
      <c r="BD42" s="26">
        <f>MAX(BG42,BI42,BK42,BM42,BO42,BQ42,BS42,BU42)</f>
        <v>0</v>
      </c>
      <c r="BE42" s="6"/>
      <c r="BF42" s="22"/>
      <c r="BG42" s="26">
        <f>IF(BF42=0,"",IF($B42="M",BF$5,BF$6)/BF42*BF$7*100)</f>
      </c>
      <c r="BH42" s="22"/>
      <c r="BI42" s="26">
        <f>IF(BH42=0,"",IF($B42="M",BH$5,BH$6)/BH42*BH$7*100)</f>
      </c>
      <c r="BJ42" s="22"/>
      <c r="BK42" s="26">
        <f>IF(BJ42=0,"",IF($B42="M",BJ$5,BJ$6)/BJ42*BJ$7*100)</f>
      </c>
      <c r="BL42" s="22"/>
      <c r="BM42" s="26">
        <f>IF(BL42=0,"",IF($B42="M",BL$5,BL$6)/BL42*BL$7*100)</f>
      </c>
      <c r="BN42" s="8"/>
      <c r="BO42" s="26">
        <f>IF(BN42=0,"",IF($B42="M",BN$5,BN$6)/BN42*BN$7*100)</f>
      </c>
      <c r="BP42" s="8"/>
      <c r="BQ42" s="26">
        <f>IF(BP42=0,"",IF($B42="M",BP$5,BP$6)/BP42*BP$7*100)</f>
      </c>
      <c r="BR42" s="8"/>
      <c r="BS42" s="26">
        <f>IF(BR42=0,"",IF($B42="M",BR$5,BR$6)/BR42*BR$7*100)</f>
      </c>
      <c r="BT42" s="8"/>
      <c r="BU42" s="52">
        <f t="shared" si="0"/>
      </c>
    </row>
    <row r="43" spans="2:73" ht="12.75">
      <c r="B43" s="16" t="s">
        <v>2</v>
      </c>
      <c r="C43" s="17">
        <v>35</v>
      </c>
      <c r="D43" s="28" t="s">
        <v>88</v>
      </c>
      <c r="E43" s="25">
        <f>IF(J43="y",I43,0)+IF(M43="y",L43,0)+IF(P43="y",O43,0)+IF(S43="y",R43,0)+IF(V43="y",U43,0)+IF(Y43="y",X43,0)+IF(AB43="y",AA43,0)+IF(AE43="y",AD43,0)+IF(AH43="y",AG43,0)+IF(AK43="y",AJ43,0)+IF(AN43="y",AM43,0)+IF(AQ43="y",AP43,0)+IF(AT43="y",AS43,0)+IF(AW43="y",AV43,0)+IF(AZ43="y",AY43,0)+IF(BC43="y",BB43,0)+IF(BE43="y",BD43,0)</f>
        <v>60.00877963125549</v>
      </c>
      <c r="F43" s="19">
        <f>COUNTIF(H43:BE43,"=y")</f>
        <v>1</v>
      </c>
      <c r="G43" s="18">
        <f>COUNTIF(H43:BE43,"=n")</f>
        <v>0</v>
      </c>
      <c r="H43" s="21"/>
      <c r="I43" s="26">
        <f>IF(H43=0,"",IF($B43="M",H$5,H$6)/H43*H$7*100)</f>
      </c>
      <c r="J43" s="18"/>
      <c r="K43" s="21"/>
      <c r="L43" s="26">
        <f>IF(K43=0,"",IF($B43="M",K$5,K$6)/K43*K$7*100)</f>
      </c>
      <c r="M43" s="18"/>
      <c r="N43" s="21"/>
      <c r="O43" s="26">
        <f>IF(N43=0,"",IF($B43="M",N$5,N$6)/N43*N$7*100)</f>
      </c>
      <c r="P43" s="18"/>
      <c r="Q43" s="21"/>
      <c r="R43" s="26">
        <f>IF(Q43=0,"",IF($B43="M",Q$5,Q$6)/Q43*Q$7*100)</f>
      </c>
      <c r="S43" s="18"/>
      <c r="T43" s="21"/>
      <c r="U43" s="26">
        <f>IF(T43=0,"",IF($B43="M",T$5,T$6)/T43*T$7*100)</f>
      </c>
      <c r="V43" s="18"/>
      <c r="W43" s="21"/>
      <c r="X43" s="26">
        <f>IF(W43=0,"",IF($B43="M",W$5,W$6)/W43*W$7*100)</f>
      </c>
      <c r="Y43" s="18"/>
      <c r="Z43" s="21"/>
      <c r="AA43" s="26">
        <f>IF(Z43=0,"",IF($B43="M",Z$5,Z$6)/Z43*Z$7*100)</f>
      </c>
      <c r="AB43" s="18"/>
      <c r="AC43" s="21"/>
      <c r="AD43" s="26">
        <f>IF(AC43=0,"",IF($B43="M",AC$5,AC$6)/AC43*AC$7*100)</f>
      </c>
      <c r="AE43" s="18"/>
      <c r="AF43" s="22"/>
      <c r="AG43" s="26">
        <f>IF(AF43=0,"",IF($B43="M",AF$5,AF$6)/AF43*AF$7*100)</f>
      </c>
      <c r="AH43" s="8"/>
      <c r="AI43" s="22"/>
      <c r="AJ43" s="26">
        <f>IF(AI43=0,"",IF($B43="M",AI$5,AI$6)/AI43*AI$7*100)</f>
      </c>
      <c r="AK43" s="8"/>
      <c r="AL43" s="8"/>
      <c r="AM43" s="26">
        <f>IF(AL43=0,"",IF($B43="M",AL$5,AL$6)/AL43*AL$7*100)</f>
      </c>
      <c r="AN43" s="8"/>
      <c r="AO43" s="22"/>
      <c r="AP43" s="26">
        <f>IF(AO43=0,"",IF($B43="M",AO$5,AO$6)/AO43*AO$7*100)</f>
      </c>
      <c r="AQ43" s="8"/>
      <c r="AR43" s="22">
        <v>0.05273148148148148</v>
      </c>
      <c r="AS43" s="26">
        <f>IF(AR43=0,"",IF($B43="M",AR$5,AR$6)/AR43*AR$7*100)</f>
        <v>60.00877963125549</v>
      </c>
      <c r="AT43" s="8" t="s">
        <v>38</v>
      </c>
      <c r="AU43" s="22"/>
      <c r="AV43" s="26">
        <f>IF(AU43=0,"",IF($B43="M",AU$5,AU$6)/AU43*AU$7*100)</f>
      </c>
      <c r="AW43" s="8"/>
      <c r="AX43" s="22"/>
      <c r="AY43" s="26">
        <f>IF(AX43=0,"",IF($B43="M",AX$5,AX$6)/AX43*AX$7*100)</f>
      </c>
      <c r="AZ43" s="8"/>
      <c r="BA43" s="22"/>
      <c r="BB43" s="26">
        <f>IF(BA43=0,"",IF($B43="M",BA$5,BA$6)/BA43*BA$7*100)</f>
      </c>
      <c r="BC43" s="8"/>
      <c r="BD43" s="26">
        <f>MAX(BG43,BI43,BK43,BM43,BO43,BQ43,BS43,BU43)</f>
        <v>0</v>
      </c>
      <c r="BE43" s="6"/>
      <c r="BF43" s="22"/>
      <c r="BG43" s="26">
        <f>IF(BF43=0,"",IF($B43="M",BF$5,BF$6)/BF43*BF$7*100)</f>
      </c>
      <c r="BH43" s="22"/>
      <c r="BI43" s="26">
        <f>IF(BH43=0,"",IF($B43="M",BH$5,BH$6)/BH43*BH$7*100)</f>
      </c>
      <c r="BJ43" s="22"/>
      <c r="BK43" s="26">
        <f>IF(BJ43=0,"",IF($B43="M",BJ$5,BJ$6)/BJ43*BJ$7*100)</f>
      </c>
      <c r="BL43" s="22"/>
      <c r="BM43" s="26">
        <f>IF(BL43=0,"",IF($B43="M",BL$5,BL$6)/BL43*BL$7*100)</f>
      </c>
      <c r="BN43" s="8"/>
      <c r="BO43" s="26">
        <f>IF(BN43=0,"",IF($B43="M",BN$5,BN$6)/BN43*BN$7*100)</f>
      </c>
      <c r="BP43" s="8"/>
      <c r="BQ43" s="26">
        <f>IF(BP43=0,"",IF($B43="M",BP$5,BP$6)/BP43*BP$7*100)</f>
      </c>
      <c r="BR43" s="8"/>
      <c r="BS43" s="26">
        <f>IF(BR43=0,"",IF($B43="M",BR$5,BR$6)/BR43*BR$7*100)</f>
      </c>
      <c r="BT43" s="8"/>
      <c r="BU43" s="52">
        <f t="shared" si="0"/>
      </c>
    </row>
    <row r="44" spans="2:73" ht="12.75">
      <c r="B44" s="16" t="s">
        <v>2</v>
      </c>
      <c r="C44" s="17">
        <v>36</v>
      </c>
      <c r="D44" s="28" t="s">
        <v>90</v>
      </c>
      <c r="E44" s="25">
        <f>IF(J44="y",I44,0)+IF(M44="y",L44,0)+IF(P44="y",O44,0)+IF(S44="y",R44,0)+IF(V44="y",U44,0)+IF(Y44="y",X44,0)+IF(AB44="y",AA44,0)+IF(AE44="y",AD44,0)+IF(AH44="y",AG44,0)+IF(AK44="y",AJ44,0)+IF(AN44="y",AM44,0)+IF(AQ44="y",AP44,0)+IF(AT44="y",AS44,0)+IF(AW44="y",AV44,0)+IF(AZ44="y",AY44,0)+IF(BC44="y",BB44,0)+IF(BE44="y",BD44,0)</f>
        <v>46.6358254768691</v>
      </c>
      <c r="F44" s="19">
        <f>COUNTIF(H44:BE44,"=y")</f>
        <v>1</v>
      </c>
      <c r="G44" s="18">
        <f>COUNTIF(H44:BE44,"=n")</f>
        <v>0</v>
      </c>
      <c r="H44" s="21"/>
      <c r="I44" s="26">
        <f>IF(H44=0,"",IF($B44="M",H$5,H$6)/H44*H$7*100)</f>
      </c>
      <c r="J44" s="18"/>
      <c r="K44" s="21"/>
      <c r="L44" s="26">
        <f>IF(K44=0,"",IF($B44="M",K$5,K$6)/K44*K$7*100)</f>
      </c>
      <c r="M44" s="18"/>
      <c r="N44" s="21"/>
      <c r="O44" s="26">
        <f>IF(N44=0,"",IF($B44="M",N$5,N$6)/N44*N$7*100)</f>
      </c>
      <c r="P44" s="18"/>
      <c r="Q44" s="21"/>
      <c r="R44" s="26">
        <f>IF(Q44=0,"",IF($B44="M",Q$5,Q$6)/Q44*Q$7*100)</f>
      </c>
      <c r="S44" s="18"/>
      <c r="T44" s="21"/>
      <c r="U44" s="26">
        <f>IF(T44=0,"",IF($B44="M",T$5,T$6)/T44*T$7*100)</f>
      </c>
      <c r="V44" s="18"/>
      <c r="W44" s="21"/>
      <c r="X44" s="26">
        <f>IF(W44=0,"",IF($B44="M",W$5,W$6)/W44*W$7*100)</f>
      </c>
      <c r="Y44" s="18"/>
      <c r="Z44" s="21"/>
      <c r="AA44" s="26">
        <f>IF(Z44=0,"",IF($B44="M",Z$5,Z$6)/Z44*Z$7*100)</f>
      </c>
      <c r="AB44" s="18"/>
      <c r="AC44" s="21"/>
      <c r="AD44" s="26">
        <f>IF(AC44=0,"",IF($B44="M",AC$5,AC$6)/AC44*AC$7*100)</f>
      </c>
      <c r="AE44" s="18"/>
      <c r="AF44" s="22"/>
      <c r="AG44" s="26">
        <f>IF(AF44=0,"",IF($B44="M",AF$5,AF$6)/AF44*AF$7*100)</f>
      </c>
      <c r="AH44" s="8"/>
      <c r="AI44" s="22"/>
      <c r="AJ44" s="26">
        <f>IF(AI44=0,"",IF($B44="M",AI$5,AI$6)/AI44*AI$7*100)</f>
      </c>
      <c r="AK44" s="8"/>
      <c r="AL44" s="8"/>
      <c r="AM44" s="26">
        <f>IF(AL44=0,"",IF($B44="M",AL$5,AL$6)/AL44*AL$7*100)</f>
      </c>
      <c r="AN44" s="8"/>
      <c r="AO44" s="22">
        <v>0.26394675925925926</v>
      </c>
      <c r="AP44" s="26">
        <f>IF(AO44=0,"",IF($B44="M",AO$5,AO$6)/AO44*AO$7*100)</f>
        <v>46.6358254768691</v>
      </c>
      <c r="AQ44" s="8" t="s">
        <v>38</v>
      </c>
      <c r="AR44" s="22"/>
      <c r="AS44" s="26">
        <f>IF(AR44=0,"",IF($B44="M",AR$5,AR$6)/AR44*AR$7*100)</f>
      </c>
      <c r="AT44" s="8"/>
      <c r="AU44" s="22"/>
      <c r="AV44" s="26">
        <f>IF(AU44=0,"",IF($B44="M",AU$5,AU$6)/AU44*AU$7*100)</f>
      </c>
      <c r="AW44" s="8"/>
      <c r="AX44" s="22"/>
      <c r="AY44" s="26">
        <f>IF(AX44=0,"",IF($B44="M",AX$5,AX$6)/AX44*AX$7*100)</f>
      </c>
      <c r="AZ44" s="8"/>
      <c r="BA44" s="22"/>
      <c r="BB44" s="26">
        <f>IF(BA44=0,"",IF($B44="M",BA$5,BA$6)/BA44*BA$7*100)</f>
      </c>
      <c r="BC44" s="8"/>
      <c r="BD44" s="26">
        <f>MAX(BG44,BI44,BK44,BM44,BO44,BQ44,BS44,BU44)</f>
        <v>0</v>
      </c>
      <c r="BE44" s="6"/>
      <c r="BF44" s="22"/>
      <c r="BG44" s="26">
        <f>IF(BF44=0,"",IF($B44="M",BF$5,BF$6)/BF44*BF$7*100)</f>
      </c>
      <c r="BH44" s="22"/>
      <c r="BI44" s="26">
        <f>IF(BH44=0,"",IF($B44="M",BH$5,BH$6)/BH44*BH$7*100)</f>
      </c>
      <c r="BJ44" s="22"/>
      <c r="BK44" s="26">
        <f>IF(BJ44=0,"",IF($B44="M",BJ$5,BJ$6)/BJ44*BJ$7*100)</f>
      </c>
      <c r="BL44" s="22"/>
      <c r="BM44" s="26">
        <f>IF(BL44=0,"",IF($B44="M",BL$5,BL$6)/BL44*BL$7*100)</f>
      </c>
      <c r="BN44" s="8"/>
      <c r="BO44" s="26">
        <f>IF(BN44=0,"",IF($B44="M",BN$5,BN$6)/BN44*BN$7*100)</f>
      </c>
      <c r="BP44" s="8"/>
      <c r="BQ44" s="26">
        <f>IF(BP44=0,"",IF($B44="M",BP$5,BP$6)/BP44*BP$7*100)</f>
      </c>
      <c r="BR44" s="8"/>
      <c r="BS44" s="26">
        <f>IF(BR44=0,"",IF($B44="M",BR$5,BR$6)/BR44*BR$7*100)</f>
      </c>
      <c r="BT44" s="8"/>
      <c r="BU44" s="52">
        <f t="shared" si="0"/>
      </c>
    </row>
    <row r="45" spans="2:73" ht="12.75">
      <c r="B45" s="16" t="s">
        <v>2</v>
      </c>
      <c r="C45" s="17">
        <v>37</v>
      </c>
      <c r="D45" s="28"/>
      <c r="E45" s="25">
        <f>IF(J45="y",I45,0)+IF(M45="y",L45,0)+IF(P45="y",O45,0)+IF(S45="y",R45,0)+IF(V45="y",U45,0)+IF(Y45="y",X45,0)+IF(AB45="y",AA45,0)+IF(AE45="y",AD45,0)+IF(AH45="y",AG45,0)+IF(AK45="y",AJ45,0)+IF(AN45="y",AM45,0)+IF(AQ45="y",AP45,0)+IF(AT45="y",AS45,0)+IF(AW45="y",AV45,0)+IF(AZ45="y",AY45,0)+IF(BC45="y",BB45,0)+IF(BE45="y",BD45,0)</f>
        <v>0</v>
      </c>
      <c r="F45" s="19">
        <f>COUNTIF(H45:BE45,"=y")</f>
        <v>0</v>
      </c>
      <c r="G45" s="18">
        <f>COUNTIF(H45:BE45,"=n")</f>
        <v>0</v>
      </c>
      <c r="H45" s="21"/>
      <c r="I45" s="26">
        <f>IF(H45=0,"",IF($B45="M",H$5,H$6)/H45*H$7*100)</f>
      </c>
      <c r="J45" s="18"/>
      <c r="K45" s="21"/>
      <c r="L45" s="26">
        <f>IF(K45=0,"",IF($B45="M",K$5,K$6)/K45*K$7*100)</f>
      </c>
      <c r="M45" s="18"/>
      <c r="N45" s="21"/>
      <c r="O45" s="26">
        <f>IF(N45=0,"",IF($B45="M",N$5,N$6)/N45*N$7*100)</f>
      </c>
      <c r="P45" s="18"/>
      <c r="Q45" s="21"/>
      <c r="R45" s="26">
        <f>IF(Q45=0,"",IF($B45="M",Q$5,Q$6)/Q45*Q$7*100)</f>
      </c>
      <c r="S45" s="28"/>
      <c r="T45" s="21"/>
      <c r="U45" s="26">
        <f>IF(T45=0,"",IF($B45="M",T$5,T$6)/T45*T$7*100)</f>
      </c>
      <c r="V45" s="18"/>
      <c r="W45" s="21"/>
      <c r="X45" s="26">
        <f>IF(W45=0,"",IF($B45="M",W$5,W$6)/W45*W$7*100)</f>
      </c>
      <c r="Y45" s="18"/>
      <c r="Z45" s="21"/>
      <c r="AA45" s="26">
        <f>IF(Z45=0,"",IF($B45="M",Z$5,Z$6)/Z45*Z$7*100)</f>
      </c>
      <c r="AB45" s="18"/>
      <c r="AC45" s="21"/>
      <c r="AD45" s="26">
        <f>IF(AC45=0,"",IF($B45="M",AC$5,AC$6)/AC45*AC$7*100)</f>
      </c>
      <c r="AE45" s="18"/>
      <c r="AF45" s="22"/>
      <c r="AG45" s="26">
        <f>IF(AF45=0,"",IF($B45="M",AF$5,AF$6)/AF45*AF$7*100)</f>
      </c>
      <c r="AH45" s="8"/>
      <c r="AI45" s="22"/>
      <c r="AJ45" s="26">
        <f>IF(AI45=0,"",IF($B45="M",AI$5,AI$6)/AI45*AI$7*100)</f>
      </c>
      <c r="AK45" s="8"/>
      <c r="AL45" s="8"/>
      <c r="AM45" s="26">
        <f>IF(AL45=0,"",IF($B45="M",AL$5,AL$6)/AL45*AL$7*100)</f>
      </c>
      <c r="AN45" s="8"/>
      <c r="AO45" s="22"/>
      <c r="AP45" s="26">
        <f>IF(AO45=0,"",IF($B45="M",AO$5,AO$6)/AO45*AO$7*100)</f>
      </c>
      <c r="AQ45" s="8"/>
      <c r="AR45" s="22"/>
      <c r="AS45" s="26">
        <f>IF(AR45=0,"",IF($B45="M",AR$5,AR$6)/AR45*AR$7*100)</f>
      </c>
      <c r="AT45" s="8"/>
      <c r="AU45" s="22"/>
      <c r="AV45" s="26">
        <f>IF(AU45=0,"",IF($B45="M",AU$5,AU$6)/AU45*AU$7*100)</f>
      </c>
      <c r="AW45" s="8"/>
      <c r="AX45" s="22"/>
      <c r="AY45" s="26">
        <f>IF(AX45=0,"",IF($B45="M",AX$5,AX$6)/AX45*AX$7*100)</f>
      </c>
      <c r="AZ45" s="8"/>
      <c r="BA45" s="22"/>
      <c r="BB45" s="26">
        <f>IF(BA45=0,"",IF($B45="M",BA$5,BA$6)/BA45*BA$7*100)</f>
      </c>
      <c r="BC45" s="8"/>
      <c r="BD45" s="26">
        <f>MAX(BG45,BI45,BK45,BM45,BO45,BQ45,BS45,BU45)</f>
        <v>0</v>
      </c>
      <c r="BE45" s="6"/>
      <c r="BF45" s="22"/>
      <c r="BG45" s="26">
        <f>IF(BF45=0,"",IF($B45="M",BF$5,BF$6)/BF45*BF$7*100)</f>
      </c>
      <c r="BH45" s="22"/>
      <c r="BI45" s="26">
        <f>IF(BH45=0,"",IF($B45="M",BH$5,BH$6)/BH45*BH$7*100)</f>
      </c>
      <c r="BJ45" s="22"/>
      <c r="BK45" s="26">
        <f>IF(BJ45=0,"",IF($B45="M",BJ$5,BJ$6)/BJ45*BJ$7*100)</f>
      </c>
      <c r="BL45" s="22"/>
      <c r="BM45" s="26">
        <f>IF(BL45=0,"",IF($B45="M",BL$5,BL$6)/BL45*BL$7*100)</f>
      </c>
      <c r="BN45" s="8"/>
      <c r="BO45" s="26">
        <f>IF(BN45=0,"",IF($B45="M",BN$5,BN$6)/BN45*BN$7*100)</f>
      </c>
      <c r="BP45" s="8"/>
      <c r="BQ45" s="26">
        <f>IF(BP45=0,"",IF($B45="M",BP$5,BP$6)/BP45*BP$7*100)</f>
      </c>
      <c r="BR45" s="8"/>
      <c r="BS45" s="26">
        <f>IF(BR45=0,"",IF($B45="M",BR$5,BR$6)/BR45*BR$7*100)</f>
      </c>
      <c r="BT45" s="8"/>
      <c r="BU45" s="52">
        <f t="shared" si="0"/>
      </c>
    </row>
    <row r="46" spans="2:73" ht="12.75">
      <c r="B46" s="16"/>
      <c r="C46" s="17"/>
      <c r="D46" s="18"/>
      <c r="E46" s="25"/>
      <c r="F46" s="19"/>
      <c r="G46" s="18"/>
      <c r="H46" s="21"/>
      <c r="I46" s="26"/>
      <c r="J46" s="18"/>
      <c r="K46" s="21"/>
      <c r="L46" s="26"/>
      <c r="M46" s="18"/>
      <c r="N46" s="21"/>
      <c r="O46" s="26"/>
      <c r="P46" s="18"/>
      <c r="Q46" s="21"/>
      <c r="R46" s="26"/>
      <c r="S46" s="28"/>
      <c r="T46" s="21"/>
      <c r="U46" s="26"/>
      <c r="V46" s="18"/>
      <c r="W46" s="21"/>
      <c r="X46" s="26"/>
      <c r="Y46" s="18"/>
      <c r="Z46" s="21"/>
      <c r="AA46" s="26"/>
      <c r="AB46" s="18"/>
      <c r="AC46" s="21"/>
      <c r="AD46" s="26"/>
      <c r="AE46" s="18"/>
      <c r="AF46" s="22"/>
      <c r="AG46" s="26"/>
      <c r="AH46" s="8"/>
      <c r="AI46" s="22"/>
      <c r="AJ46" s="26"/>
      <c r="AK46" s="8"/>
      <c r="AL46" s="8"/>
      <c r="AM46" s="26"/>
      <c r="AN46" s="8"/>
      <c r="AO46" s="22"/>
      <c r="AP46" s="26"/>
      <c r="AQ46" s="8"/>
      <c r="AR46" s="22"/>
      <c r="AS46" s="26"/>
      <c r="AT46" s="8"/>
      <c r="AU46" s="22"/>
      <c r="AV46" s="26"/>
      <c r="AW46" s="8"/>
      <c r="AX46" s="22"/>
      <c r="AY46" s="26"/>
      <c r="AZ46" s="8"/>
      <c r="BA46" s="22"/>
      <c r="BB46" s="26"/>
      <c r="BC46" s="8"/>
      <c r="BD46" s="26"/>
      <c r="BE46" s="6"/>
      <c r="BF46" s="22"/>
      <c r="BG46" s="26"/>
      <c r="BH46" s="22"/>
      <c r="BI46" s="26"/>
      <c r="BJ46" s="22"/>
      <c r="BK46" s="26"/>
      <c r="BL46" s="22"/>
      <c r="BM46" s="26"/>
      <c r="BN46" s="8"/>
      <c r="BO46" s="26"/>
      <c r="BP46" s="8"/>
      <c r="BQ46" s="26"/>
      <c r="BR46" s="8"/>
      <c r="BS46" s="26"/>
      <c r="BT46" s="8"/>
      <c r="BU46" s="37"/>
    </row>
    <row r="47" spans="2:73" ht="12.75">
      <c r="B47" s="16" t="s">
        <v>3</v>
      </c>
      <c r="C47" s="17">
        <v>1</v>
      </c>
      <c r="D47" s="18" t="s">
        <v>28</v>
      </c>
      <c r="E47" s="25">
        <f>IF(J47="y",I47,0)+IF(M47="y",L47,0)+IF(P47="y",O47,0)+IF(S47="y",R47,0)+IF(V47="y",U47,0)+IF(Y47="y",X47,0)+IF(AB47="y",AA47,0)+IF(AE47="y",AD47,0)+IF(AH47="y",AG47,0)+IF(AK47="y",AJ47,0)+IF(AN47="y",AM47,0)+IF(AQ47="y",AP47,0)+IF(AT47="y",AS47,0)+IF(AW47="y",AV47,0)+IF(AZ47="y",AY47,0)+IF(BC47="y",BB47,0)+IF(BE47="y",BD47,0)</f>
        <v>262.6051539829786</v>
      </c>
      <c r="F47" s="19">
        <f>COUNTIF(H47:BE47,"=y")</f>
        <v>3</v>
      </c>
      <c r="G47" s="18">
        <f>COUNTIF(H47:BE47,"=n")</f>
        <v>0</v>
      </c>
      <c r="H47" s="21">
        <v>0.12446759259259259</v>
      </c>
      <c r="I47" s="26">
        <f>IF(H47=0,0,IF($B47="M",H$5,H$6)/H47*H$7*100)</f>
        <v>91.3613539148224</v>
      </c>
      <c r="J47" s="18" t="s">
        <v>38</v>
      </c>
      <c r="K47" s="21"/>
      <c r="L47" s="26">
        <f>IF(K47=0,0,IF($B47="M",K$5,K$6)/K47*K$7*100)</f>
        <v>0</v>
      </c>
      <c r="M47" s="18"/>
      <c r="N47" s="21"/>
      <c r="O47" s="26">
        <f>IF(N47=0,0,IF($B47="M",N$5,N$6)/N47*N$7*100)</f>
        <v>0</v>
      </c>
      <c r="P47" s="18"/>
      <c r="Q47" s="21">
        <v>0.1967939814814815</v>
      </c>
      <c r="R47" s="26">
        <f>IF(Q47=0,0,IF($B47="M",Q$5,Q$6)/Q47*Q$7*100)</f>
        <v>81.01687937422808</v>
      </c>
      <c r="S47" s="18" t="s">
        <v>38</v>
      </c>
      <c r="T47" s="21"/>
      <c r="U47" s="26">
        <f>IF(T47=0,0,IF($B47="M",T$5,T$6)/T47*T$7*100)</f>
        <v>0</v>
      </c>
      <c r="V47" s="18"/>
      <c r="W47" s="21"/>
      <c r="X47" s="26">
        <f>IF(W47=0,0,IF($B47="M",W$5,W$6)/W47*W$7*100)</f>
        <v>0</v>
      </c>
      <c r="Y47" s="18"/>
      <c r="Z47" s="21"/>
      <c r="AA47" s="26">
        <f>IF(Z47=0,0,IF($B47="M",Z$5,Z$6)/Z47*Z$7*100)</f>
        <v>0</v>
      </c>
      <c r="AB47" s="18"/>
      <c r="AC47" s="21"/>
      <c r="AD47" s="26">
        <f>IF(AC47=0,0,IF($B47="M",AC$5,AC$6)/AC47*AC$7*100)</f>
        <v>0</v>
      </c>
      <c r="AE47" s="18"/>
      <c r="AG47" s="26">
        <f>IF(AF47=0,0,IF($B47="M",AF$5,AF$6)/AF47*AF$7*100)</f>
        <v>0</v>
      </c>
      <c r="AH47" s="8"/>
      <c r="AI47" s="22"/>
      <c r="AJ47" s="26">
        <f>IF(AI47=0,0,IF($B47="M",AI$5,AI$6)/AI47*AI$7*100)</f>
        <v>0</v>
      </c>
      <c r="AK47" s="8"/>
      <c r="AL47" s="8"/>
      <c r="AM47" s="26">
        <f>IF(AL47=0,0,IF($B47="M",AL$5,AL$6)/AL47*AL$7*100)</f>
        <v>0</v>
      </c>
      <c r="AN47" s="8"/>
      <c r="AO47" s="22"/>
      <c r="AP47" s="26">
        <f>IF(AO47=0,0,IF($B47="M",AO$5,AO$6)/AO47*AO$7*100)</f>
        <v>0</v>
      </c>
      <c r="AQ47" s="8"/>
      <c r="AR47" s="22"/>
      <c r="AS47" s="26">
        <f>IF(AR47=0,0,IF($B47="M",AR$5,AR$6)/AR47*AR$7*100)</f>
        <v>0</v>
      </c>
      <c r="AT47" s="8"/>
      <c r="AU47" s="22"/>
      <c r="AV47" s="26">
        <f>IF(AU47=0,0,IF($B47="M",AU$5,AU$6)/AU47*AU$7*100)</f>
        <v>0</v>
      </c>
      <c r="AW47" s="8"/>
      <c r="AX47" s="22"/>
      <c r="AY47" s="26">
        <f>IF(AX47=0,0,IF($B47="M",AX$5,AX$6)/AX47*AX$7*100)</f>
        <v>0</v>
      </c>
      <c r="AZ47" s="8"/>
      <c r="BA47" s="22"/>
      <c r="BB47" s="26">
        <f>IF(BA47=0,0,IF($B47="M",BA$5,BA$6)/BA47*BA$7*100)</f>
        <v>0</v>
      </c>
      <c r="BC47" s="8"/>
      <c r="BD47" s="26">
        <f>MAX(BG47,BI47,BK47,BM47,BO47,BQ47,BS47,BU47)</f>
        <v>90.22692069392812</v>
      </c>
      <c r="BE47" s="6" t="s">
        <v>38</v>
      </c>
      <c r="BF47" s="22">
        <v>0.17902777777777779</v>
      </c>
      <c r="BG47" s="26">
        <f>IF(BF47=0,0,IF($B47="M",BF$5,BF$6)/BF47*BF$7*100)</f>
        <v>84.5836565813292</v>
      </c>
      <c r="BH47" s="22">
        <v>0.23055555555555554</v>
      </c>
      <c r="BI47" s="26">
        <f>IF(BH47=0,0,IF($B47="M",BH$5,BH$6)/BH47*BH$7*100)</f>
        <v>78.05471887550202</v>
      </c>
      <c r="BJ47" s="22">
        <v>0.20025462962962962</v>
      </c>
      <c r="BK47" s="26">
        <f>IF(BJ47=0,0,IF($B47="M",BJ$5,BJ$6)/BJ47*BJ$7*100)</f>
        <v>80.8883366084846</v>
      </c>
      <c r="BL47" s="22">
        <v>0.14944444444444446</v>
      </c>
      <c r="BM47" s="26">
        <f>IF(BL47=0,0,IF($B47="M",BL$5,BL$6)/BL47*BL$7*100)</f>
        <v>90.22692069392812</v>
      </c>
      <c r="BN47" s="8"/>
      <c r="BO47" s="26">
        <f>IF(BN47=0,0,IF($B47="M",BN$5,BN$6)/BN47*BN$7*100)</f>
        <v>0</v>
      </c>
      <c r="BP47" s="8"/>
      <c r="BQ47" s="26">
        <f>IF(BP47=0,0,IF($B47="M",BP$5,BP$6)/BP47*BP$7*100)</f>
        <v>0</v>
      </c>
      <c r="BR47" s="8"/>
      <c r="BS47" s="26">
        <f>IF(BR47=0,0,IF($B47="M",BR$5,BR$6)/BR47*BR$7*100)</f>
        <v>0</v>
      </c>
      <c r="BT47" s="8"/>
      <c r="BU47" s="37">
        <f>IF(BT47=0,0,IF($B47="M",BT$5,BT$6)/BT47*BT$7*100)</f>
        <v>0</v>
      </c>
    </row>
    <row r="48" spans="2:73" ht="12.75">
      <c r="B48" s="16" t="s">
        <v>3</v>
      </c>
      <c r="C48" s="17">
        <v>2</v>
      </c>
      <c r="D48" s="28" t="s">
        <v>89</v>
      </c>
      <c r="E48" s="25">
        <f>IF(J48="y",I48,0)+IF(M48="y",L48,0)+IF(P48="y",O48,0)+IF(S48="y",R48,0)+IF(V48="y",U48,0)+IF(Y48="y",X48,0)+IF(AB48="y",AA48,0)+IF(AE48="y",AD48,0)+IF(AH48="y",AG48,0)+IF(AK48="y",AJ48,0)+IF(AN48="y",AM48,0)+IF(AQ48="y",AP48,0)+IF(AT48="y",AS48,0)+IF(AW48="y",AV48,0)+IF(AZ48="y",AY48,0)+IF(BC48="y",BB48,0)+IF(BE48="y",BD48,0)</f>
        <v>236.31393024441593</v>
      </c>
      <c r="F48" s="19">
        <f>COUNTIF(H48:BE48,"=y")</f>
        <v>3</v>
      </c>
      <c r="G48" s="18">
        <f>COUNTIF(H48:BE48,"=n")</f>
        <v>0</v>
      </c>
      <c r="H48" s="21"/>
      <c r="I48" s="26">
        <f>IF(H48=0,0,IF($B48="M",H$5,H$6)/H48*H$7*100)</f>
        <v>0</v>
      </c>
      <c r="J48" s="18"/>
      <c r="K48" s="21"/>
      <c r="L48" s="26">
        <f>IF(K48=0,0,IF($B48="M",K$5,K$6)/K48*K$7*100)</f>
        <v>0</v>
      </c>
      <c r="M48" s="18"/>
      <c r="N48" s="21"/>
      <c r="O48" s="26">
        <f>IF(N48=0,0,IF($B48="M",N$5,N$6)/N48*N$7*100)</f>
        <v>0</v>
      </c>
      <c r="P48" s="18"/>
      <c r="Q48" s="21"/>
      <c r="R48" s="26">
        <f>IF(Q48=0,0,IF($B48="M",Q$5,Q$6)/Q48*Q$7*100)</f>
        <v>0</v>
      </c>
      <c r="S48" s="28"/>
      <c r="T48" s="21"/>
      <c r="U48" s="26">
        <f>IF(T48=0,0,IF($B48="M",T$5,T$6)/T48*T$7*100)</f>
        <v>0</v>
      </c>
      <c r="V48" s="18"/>
      <c r="W48" s="21"/>
      <c r="X48" s="26">
        <f>IF(W48=0,0,IF($B48="M",W$5,W$6)/W48*W$7*100)</f>
        <v>0</v>
      </c>
      <c r="Y48" s="18"/>
      <c r="Z48" s="21"/>
      <c r="AA48" s="26">
        <f>IF(Z48=0,0,IF($B48="M",Z$5,Z$6)/Z48*Z$7*100)</f>
        <v>0</v>
      </c>
      <c r="AB48" s="18"/>
      <c r="AC48" s="21"/>
      <c r="AD48" s="26">
        <f>IF(AC48=0,0,IF($B48="M",AC$5,AC$6)/AC48*AC$7*100)</f>
        <v>0</v>
      </c>
      <c r="AE48" s="18"/>
      <c r="AF48" s="22"/>
      <c r="AG48" s="26">
        <f>IF(AF48=0,0,IF($B48="M",AF$5,AF$6)/AF48*AF$7*100)</f>
        <v>0</v>
      </c>
      <c r="AH48" s="8"/>
      <c r="AI48" s="22"/>
      <c r="AJ48" s="26">
        <f>IF(AI48=0,0,IF($B48="M",AI$5,AI$6)/AI48*AI$7*100)</f>
        <v>0</v>
      </c>
      <c r="AK48" s="8"/>
      <c r="AL48" s="8"/>
      <c r="AM48" s="26">
        <f>IF(AL48=0,0,IF($B48="M",AL$5,AL$6)/AL48*AL$7*100)</f>
        <v>0</v>
      </c>
      <c r="AN48" s="8"/>
      <c r="AO48" s="22">
        <v>0.20912037037037037</v>
      </c>
      <c r="AP48" s="26">
        <f>IF(AO48=0,0,IF($B48="M",AO$5,AO$6)/AO48*AO$7*100)</f>
        <v>74.35410670799202</v>
      </c>
      <c r="AQ48" s="8" t="s">
        <v>38</v>
      </c>
      <c r="AR48" s="22"/>
      <c r="AS48" s="26">
        <f>IF(AR48=0,0,IF($B48="M",AR$5,AR$6)/AR48*AR$7*100)</f>
        <v>0</v>
      </c>
      <c r="AT48" s="8"/>
      <c r="AU48" s="22">
        <v>0.0493287037037037</v>
      </c>
      <c r="AV48" s="26">
        <f>IF(AU48=0,0,IF($B48="M",AU$5,AU$6)/AU48*AU$7*100)</f>
        <v>81.2529328953543</v>
      </c>
      <c r="AW48" s="8" t="s">
        <v>38</v>
      </c>
      <c r="AX48" s="22"/>
      <c r="AY48" s="26">
        <f>IF(AX48=0,0,IF($B48="M",AX$5,AX$6)/AX48*AX$7*100)</f>
        <v>0</v>
      </c>
      <c r="AZ48" s="8"/>
      <c r="BA48" s="22"/>
      <c r="BB48" s="26">
        <f>IF(BA48=0,0,IF($B48="M",BA$5,BA$6)/BA48*BA$7*100)</f>
        <v>0</v>
      </c>
      <c r="BC48" s="8"/>
      <c r="BD48" s="26">
        <f>MAX(BG48,BI48,BK48,BM48,BO48,BQ48,BS48,BU48)</f>
        <v>80.70689064106959</v>
      </c>
      <c r="BE48" s="6" t="s">
        <v>38</v>
      </c>
      <c r="BF48" s="22"/>
      <c r="BG48" s="26">
        <f>IF(BF48=0,0,IF($B48="M",BF$5,BF$6)/BF48*BF$7*100)</f>
        <v>0</v>
      </c>
      <c r="BH48" s="22"/>
      <c r="BI48" s="26">
        <f>IF(BH48=0,0,IF($B48="M",BH$5,BH$6)/BH48*BH$7*100)</f>
        <v>0</v>
      </c>
      <c r="BJ48" s="22"/>
      <c r="BK48" s="26">
        <f>IF(BJ48=0,0,IF($B48="M",BJ$5,BJ$6)/BJ48*BJ$7*100)</f>
        <v>0</v>
      </c>
      <c r="BL48" s="22"/>
      <c r="BM48" s="26">
        <f>IF(BL48=0,0,IF($B48="M",BL$5,BL$6)/BL48*BL$7*100)</f>
        <v>0</v>
      </c>
      <c r="BN48" s="23">
        <v>0.16880787037037037</v>
      </c>
      <c r="BO48" s="26">
        <f>IF(BN48=0,0,IF($B48="M",BN$5,BN$6)/BN48*BN$7*100)</f>
        <v>80.70689064106959</v>
      </c>
      <c r="BP48" s="8"/>
      <c r="BQ48" s="26">
        <f>IF(BP48=0,0,IF($B48="M",BP$5,BP$6)/BP48*BP$7*100)</f>
        <v>0</v>
      </c>
      <c r="BR48" s="8"/>
      <c r="BS48" s="26">
        <f>IF(BR48=0,0,IF($B48="M",BR$5,BR$6)/BR48*BR$7*100)</f>
        <v>0</v>
      </c>
      <c r="BT48" s="8"/>
      <c r="BU48" s="37">
        <f>IF(BT48=0,0,IF($B48="M",BT$5,BT$6)/BT48*BT$7*100)</f>
        <v>0</v>
      </c>
    </row>
    <row r="49" spans="2:73" ht="12.75">
      <c r="B49" s="16" t="s">
        <v>3</v>
      </c>
      <c r="C49" s="17">
        <v>3</v>
      </c>
      <c r="D49" s="28" t="s">
        <v>79</v>
      </c>
      <c r="E49" s="25">
        <f>IF(J49="y",I49,0)+IF(M49="y",L49,0)+IF(P49="y",O49,0)+IF(S49="y",R49,0)+IF(V49="y",U49,0)+IF(Y49="y",X49,0)+IF(AB49="y",AA49,0)+IF(AE49="y",AD49,0)+IF(AH49="y",AG49,0)+IF(AK49="y",AJ49,0)+IF(AN49="y",AM49,0)+IF(AQ49="y",AP49,0)+IF(AT49="y",AS49,0)+IF(AW49="y",AV49,0)+IF(AZ49="y",AY49,0)+IF(BC49="y",BB49,0)+IF(BE49="y",BD49,0)</f>
        <v>192.11227502305917</v>
      </c>
      <c r="F49" s="19">
        <f>COUNTIF(H49:BE49,"=y")</f>
        <v>3</v>
      </c>
      <c r="G49" s="18">
        <f>COUNTIF(H49:BE49,"=n")</f>
        <v>0</v>
      </c>
      <c r="H49" s="21"/>
      <c r="I49" s="26">
        <f>IF(H49=0,0,IF($B49="M",H$5,H$6)/H49*H$7*100)</f>
        <v>0</v>
      </c>
      <c r="J49" s="18"/>
      <c r="K49" s="21"/>
      <c r="L49" s="26">
        <f>IF(K49=0,0,IF($B49="M",K$5,K$6)/K49*K$7*100)</f>
        <v>0</v>
      </c>
      <c r="M49" s="18"/>
      <c r="N49" s="21"/>
      <c r="O49" s="26">
        <f>IF(N49=0,0,IF($B49="M",N$5,N$6)/N49*N$7*100)</f>
        <v>0</v>
      </c>
      <c r="P49" s="18"/>
      <c r="Q49" s="21"/>
      <c r="R49" s="26">
        <f>IF(Q49=0,0,IF($B49="M",Q$5,Q$6)/Q49*Q$7*100)</f>
        <v>0</v>
      </c>
      <c r="S49" s="28"/>
      <c r="T49" s="21">
        <v>0.05295138888888889</v>
      </c>
      <c r="U49" s="26">
        <f>IF(T49=0,0,IF($B49="M",T$5,T$6)/T49*T$7*100)</f>
        <v>63.08196721311475</v>
      </c>
      <c r="V49" s="18" t="s">
        <v>38</v>
      </c>
      <c r="W49" s="21"/>
      <c r="X49" s="26">
        <f>IF(W49=0,0,IF($B49="M",W$5,W$6)/W49*W$7*100)</f>
        <v>0</v>
      </c>
      <c r="Y49" s="18"/>
      <c r="Z49" s="21"/>
      <c r="AA49" s="26">
        <f>IF(Z49=0,0,IF($B49="M",Z$5,Z$6)/Z49*Z$7*100)</f>
        <v>0</v>
      </c>
      <c r="AB49" s="18"/>
      <c r="AC49" s="21"/>
      <c r="AD49" s="26">
        <f>IF(AC49=0,0,IF($B49="M",AC$5,AC$6)/AC49*AC$7*100)</f>
        <v>0</v>
      </c>
      <c r="AE49" s="18"/>
      <c r="AF49" s="22"/>
      <c r="AG49" s="26">
        <f>IF(AF49=0,0,IF($B49="M",AF$5,AF$6)/AF49*AF$7*100)</f>
        <v>0</v>
      </c>
      <c r="AH49" s="8"/>
      <c r="AI49" s="22">
        <v>0.07413194444444444</v>
      </c>
      <c r="AJ49" s="26">
        <f>IF(AI49=0,0,IF($B49="M",AI$5,AI$6)/AI49*AI$7*100)</f>
        <v>60.927400468384086</v>
      </c>
      <c r="AK49" s="8" t="s">
        <v>38</v>
      </c>
      <c r="AL49" s="8"/>
      <c r="AM49" s="26">
        <f>IF(AL49=0,0,IF($B49="M",AL$5,AL$6)/AL49*AL$7*100)</f>
        <v>0</v>
      </c>
      <c r="AN49" s="8"/>
      <c r="AO49" s="22"/>
      <c r="AP49" s="26">
        <f>IF(AO49=0,0,IF($B49="M",AO$5,AO$6)/AO49*AO$7*100)</f>
        <v>0</v>
      </c>
      <c r="AQ49" s="8"/>
      <c r="AR49" s="22">
        <v>0.05533564814814815</v>
      </c>
      <c r="AS49" s="26">
        <f>IF(AR49=0,0,IF($B49="M",AR$5,AR$6)/AR49*AR$7*100)</f>
        <v>68.10290734156034</v>
      </c>
      <c r="AT49" s="8" t="s">
        <v>38</v>
      </c>
      <c r="AU49" s="22"/>
      <c r="AV49" s="26">
        <f>IF(AU49=0,0,IF($B49="M",AU$5,AU$6)/AU49*AU$7*100)</f>
        <v>0</v>
      </c>
      <c r="AW49" s="8"/>
      <c r="AX49" s="22"/>
      <c r="AY49" s="26">
        <f>IF(AX49=0,0,IF($B49="M",AX$5,AX$6)/AX49*AX$7*100)</f>
        <v>0</v>
      </c>
      <c r="AZ49" s="8"/>
      <c r="BA49" s="22"/>
      <c r="BB49" s="26">
        <f>IF(BA49=0,0,IF($B49="M",BA$5,BA$6)/BA49*BA$7*100)</f>
        <v>0</v>
      </c>
      <c r="BC49" s="8"/>
      <c r="BD49" s="26">
        <f>MAX(BG49,BI49,BK49,BM49,BO49,BQ49,BS49,BU49)</f>
        <v>0</v>
      </c>
      <c r="BE49" s="6"/>
      <c r="BF49" s="22"/>
      <c r="BG49" s="26">
        <f>IF(BF49=0,0,IF($B49="M",BF$5,BF$6)/BF49*BF$7*100)</f>
        <v>0</v>
      </c>
      <c r="BH49" s="22"/>
      <c r="BI49" s="26">
        <f>IF(BH49=0,0,IF($B49="M",BH$5,BH$6)/BH49*BH$7*100)</f>
        <v>0</v>
      </c>
      <c r="BJ49" s="22"/>
      <c r="BK49" s="26">
        <f>IF(BJ49=0,0,IF($B49="M",BJ$5,BJ$6)/BJ49*BJ$7*100)</f>
        <v>0</v>
      </c>
      <c r="BL49" s="22"/>
      <c r="BM49" s="26">
        <f>IF(BL49=0,0,IF($B49="M",BL$5,BL$6)/BL49*BL$7*100)</f>
        <v>0</v>
      </c>
      <c r="BN49" s="8"/>
      <c r="BO49" s="26">
        <f>IF(BN49=0,0,IF($B49="M",BN$5,BN$6)/BN49*BN$7*100)</f>
        <v>0</v>
      </c>
      <c r="BP49" s="8"/>
      <c r="BQ49" s="26">
        <f>IF(BP49=0,0,IF($B49="M",BP$5,BP$6)/BP49*BP$7*100)</f>
        <v>0</v>
      </c>
      <c r="BR49" s="8"/>
      <c r="BS49" s="26">
        <f>IF(BR49=0,0,IF($B49="M",BR$5,BR$6)/BR49*BR$7*100)</f>
        <v>0</v>
      </c>
      <c r="BT49" s="8"/>
      <c r="BU49" s="37">
        <f>IF(BT49=0,0,IF($B49="M",BT$5,BT$6)/BT49*BT$7*100)</f>
        <v>0</v>
      </c>
    </row>
    <row r="50" spans="2:73" ht="12.75">
      <c r="B50" s="16" t="s">
        <v>3</v>
      </c>
      <c r="C50" s="17">
        <v>4</v>
      </c>
      <c r="D50" s="28" t="s">
        <v>92</v>
      </c>
      <c r="E50" s="25">
        <f>IF(J50="y",I50,0)+IF(M50="y",L50,0)+IF(P50="y",O50,0)+IF(S50="y",R50,0)+IF(V50="y",U50,0)+IF(Y50="y",X50,0)+IF(AB50="y",AA50,0)+IF(AE50="y",AD50,0)+IF(AH50="y",AG50,0)+IF(AK50="y",AJ50,0)+IF(AN50="y",AM50,0)+IF(AQ50="y",AP50,0)+IF(AT50="y",AS50,0)+IF(AW50="y",AV50,0)+IF(AZ50="y",AY50,0)+IF(BC50="y",BB50,0)+IF(BE50="y",BD50,0)</f>
        <v>173.9296914665433</v>
      </c>
      <c r="F50" s="19">
        <f>COUNTIF(H50:BE50,"=y")</f>
        <v>2</v>
      </c>
      <c r="G50" s="18">
        <f>COUNTIF(H50:BE50,"=n")</f>
        <v>0</v>
      </c>
      <c r="H50" s="21"/>
      <c r="I50" s="26">
        <f>IF(H50=0,0,IF($B50="M",H$5,H$6)/H50*H$7*100)</f>
        <v>0</v>
      </c>
      <c r="J50" s="18"/>
      <c r="K50" s="21"/>
      <c r="L50" s="26">
        <f>IF(K50=0,0,IF($B50="M",K$5,K$6)/K50*K$7*100)</f>
        <v>0</v>
      </c>
      <c r="M50" s="18"/>
      <c r="N50" s="21"/>
      <c r="O50" s="26">
        <f>IF(N50=0,0,IF($B50="M",N$5,N$6)/N50*N$7*100)</f>
        <v>0</v>
      </c>
      <c r="P50" s="18"/>
      <c r="Q50" s="21"/>
      <c r="R50" s="26">
        <f>IF(Q50=0,0,IF($B50="M",Q$5,Q$6)/Q50*Q$7*100)</f>
        <v>0</v>
      </c>
      <c r="S50" s="28"/>
      <c r="T50" s="21"/>
      <c r="U50" s="26">
        <f>IF(T50=0,0,IF($B50="M",T$5,T$6)/T50*T$7*100)</f>
        <v>0</v>
      </c>
      <c r="V50" s="18"/>
      <c r="W50" s="21"/>
      <c r="X50" s="26">
        <f>IF(W50=0,0,IF($B50="M",W$5,W$6)/W50*W$7*100)</f>
        <v>0</v>
      </c>
      <c r="Y50" s="18"/>
      <c r="Z50" s="21"/>
      <c r="AA50" s="26">
        <f>IF(Z50=0,0,IF($B50="M",Z$5,Z$6)/Z50*Z$7*100)</f>
        <v>0</v>
      </c>
      <c r="AB50" s="18"/>
      <c r="AC50" s="21"/>
      <c r="AD50" s="26">
        <f>IF(AC50=0,0,IF($B50="M",AC$5,AC$6)/AC50*AC$7*100)</f>
        <v>0</v>
      </c>
      <c r="AE50" s="18"/>
      <c r="AF50" s="22"/>
      <c r="AG50" s="26">
        <f>IF(AF50=0,0,IF($B50="M",AF$5,AF$6)/AF50*AF$7*100)</f>
        <v>0</v>
      </c>
      <c r="AH50" s="8"/>
      <c r="AI50" s="22"/>
      <c r="AJ50" s="26">
        <f>IF(AI50=0,0,IF($B50="M",AI$5,AI$6)/AI50*AI$7*100)</f>
        <v>0</v>
      </c>
      <c r="AK50" s="8"/>
      <c r="AL50" s="23"/>
      <c r="AM50" s="26">
        <f>IF(AL50=0,0,IF($B50="M",AL$5,AL$6)/AL50*AL$7*100)</f>
        <v>0</v>
      </c>
      <c r="AN50" s="8"/>
      <c r="AO50" s="22"/>
      <c r="AP50" s="26">
        <f>IF(AO50=0,0,IF($B50="M",AO$5,AO$6)/AO50*AO$7*100)</f>
        <v>0</v>
      </c>
      <c r="AQ50" s="8"/>
      <c r="AR50" s="22"/>
      <c r="AS50" s="26">
        <f>IF(AR50=0,0,IF($B50="M",AR$5,AR$6)/AR50*AR$7*100)</f>
        <v>0</v>
      </c>
      <c r="AT50" s="8"/>
      <c r="AU50" s="22"/>
      <c r="AV50" s="26">
        <f>IF(AU50=0,0,IF($B50="M",AU$5,AU$6)/AU50*AU$7*100)</f>
        <v>0</v>
      </c>
      <c r="AW50" s="8"/>
      <c r="AX50" s="22"/>
      <c r="AY50" s="26">
        <f>IF(AX50=0,0,IF($B50="M",AX$5,AX$6)/AX50*AX$7*100)</f>
        <v>0</v>
      </c>
      <c r="AZ50" s="8"/>
      <c r="BA50" s="22">
        <v>0.07341435185185186</v>
      </c>
      <c r="BB50" s="26">
        <f>IF(BA50=0,0,IF($B50="M",BA$5,BA$6)/BA50*BA$7*100)</f>
        <v>81.14456881601765</v>
      </c>
      <c r="BC50" s="8" t="s">
        <v>38</v>
      </c>
      <c r="BD50" s="26">
        <f>MAX(BG50,BI50,BK50,BM50,BO50,BQ50,BS50,BU50)</f>
        <v>92.78512265052564</v>
      </c>
      <c r="BE50" s="6" t="s">
        <v>38</v>
      </c>
      <c r="BF50" s="22"/>
      <c r="BG50" s="26">
        <f>IF(BF50=0,0,IF($B50="M",BF$5,BF$6)/BF50*BF$7*100)</f>
        <v>0</v>
      </c>
      <c r="BH50" s="22"/>
      <c r="BI50" s="26">
        <f>IF(BH50=0,0,IF($B50="M",BH$5,BH$6)/BH50*BH$7*100)</f>
        <v>0</v>
      </c>
      <c r="BJ50" s="22"/>
      <c r="BK50" s="26">
        <f>IF(BJ50=0,0,IF($B50="M",BJ$5,BJ$6)/BJ50*BJ$7*100)</f>
        <v>0</v>
      </c>
      <c r="BL50" s="22">
        <v>0.14532407407407408</v>
      </c>
      <c r="BM50" s="26">
        <f>IF(BL50=0,0,IF($B50="M",BL$5,BL$6)/BL50*BL$7*100)</f>
        <v>92.78512265052564</v>
      </c>
      <c r="BN50" s="8"/>
      <c r="BO50" s="26">
        <f>IF(BN50=0,0,IF($B50="M",BN$5,BN$6)/BN50*BN$7*100)</f>
        <v>0</v>
      </c>
      <c r="BP50" s="8"/>
      <c r="BQ50" s="26">
        <f>IF(BP50=0,0,IF($B50="M",BP$5,BP$6)/BP50*BP$7*100)</f>
        <v>0</v>
      </c>
      <c r="BR50" s="8"/>
      <c r="BS50" s="26">
        <f>IF(BR50=0,0,IF($B50="M",BR$5,BR$6)/BR50*BR$7*100)</f>
        <v>0</v>
      </c>
      <c r="BT50" s="8"/>
      <c r="BU50" s="37">
        <f>IF(BT50=0,0,IF($B50="M",BT$5,BT$6)/BT50*BT$7*100)</f>
        <v>0</v>
      </c>
    </row>
    <row r="51" spans="2:73" ht="12.75">
      <c r="B51" s="16" t="s">
        <v>3</v>
      </c>
      <c r="C51" s="17">
        <v>5</v>
      </c>
      <c r="D51" s="28" t="s">
        <v>69</v>
      </c>
      <c r="E51" s="25">
        <f>IF(J51="y",I51,0)+IF(M51="y",L51,0)+IF(P51="y",O51,0)+IF(S51="y",R51,0)+IF(V51="y",U51,0)+IF(Y51="y",X51,0)+IF(AB51="y",AA51,0)+IF(AE51="y",AD51,0)+IF(AH51="y",AG51,0)+IF(AK51="y",AJ51,0)+IF(AN51="y",AM51,0)+IF(AQ51="y",AP51,0)+IF(AT51="y",AS51,0)+IF(AW51="y",AV51,0)+IF(AZ51="y",AY51,0)+IF(BC51="y",BB51,0)+IF(BE51="y",BD51,0)</f>
        <v>98.23008849557522</v>
      </c>
      <c r="F51" s="19">
        <f>COUNTIF(H51:BE51,"=y")</f>
        <v>1</v>
      </c>
      <c r="G51" s="18">
        <f>COUNTIF(H51:BE51,"=n")</f>
        <v>0</v>
      </c>
      <c r="H51" s="21"/>
      <c r="I51" s="26">
        <f>IF(H51=0,0,IF($B51="M",H$5,H$6)/H51*H$7*100)</f>
        <v>0</v>
      </c>
      <c r="J51" s="18"/>
      <c r="K51" s="21"/>
      <c r="L51" s="26">
        <f>IF(K51=0,0,IF($B51="M",K$5,K$6)/K51*K$7*100)</f>
        <v>0</v>
      </c>
      <c r="M51" s="18"/>
      <c r="N51" s="21"/>
      <c r="O51" s="26">
        <f>IF(N51=0,0,IF($B51="M",N$5,N$6)/N51*N$7*100)</f>
        <v>0</v>
      </c>
      <c r="P51" s="18"/>
      <c r="Q51" s="21"/>
      <c r="R51" s="26">
        <f>IF(Q51=0,0,IF($B51="M",Q$5,Q$6)/Q51*Q$7*100)</f>
        <v>0</v>
      </c>
      <c r="S51" s="28"/>
      <c r="T51" s="21">
        <v>0.03400462962962963</v>
      </c>
      <c r="U51" s="26">
        <f>IF(T51=0,0,IF($B51="M",T$5,T$6)/T51*T$7*100)</f>
        <v>98.23008849557522</v>
      </c>
      <c r="V51" s="18" t="s">
        <v>38</v>
      </c>
      <c r="W51" s="21"/>
      <c r="X51" s="26">
        <f>IF(W51=0,0,IF($B51="M",W$5,W$6)/W51*W$7*100)</f>
        <v>0</v>
      </c>
      <c r="Y51" s="18"/>
      <c r="Z51" s="21"/>
      <c r="AA51" s="26">
        <f>IF(Z51=0,0,IF($B51="M",Z$5,Z$6)/Z51*Z$7*100)</f>
        <v>0</v>
      </c>
      <c r="AB51" s="18"/>
      <c r="AC51" s="21"/>
      <c r="AD51" s="26">
        <f>IF(AC51=0,0,IF($B51="M",AC$5,AC$6)/AC51*AC$7*100)</f>
        <v>0</v>
      </c>
      <c r="AE51" s="18"/>
      <c r="AF51" s="22"/>
      <c r="AG51" s="26">
        <f>IF(AF51=0,0,IF($B51="M",AF$5,AF$6)/AF51*AF$7*100)</f>
        <v>0</v>
      </c>
      <c r="AH51" s="8"/>
      <c r="AI51" s="22"/>
      <c r="AJ51" s="26">
        <f>IF(AI51=0,0,IF($B51="M",AI$5,AI$6)/AI51*AI$7*100)</f>
        <v>0</v>
      </c>
      <c r="AK51" s="8"/>
      <c r="AL51" s="8"/>
      <c r="AM51" s="26">
        <f>IF(AL51=0,0,IF($B51="M",AL$5,AL$6)/AL51*AL$7*100)</f>
        <v>0</v>
      </c>
      <c r="AN51" s="8"/>
      <c r="AO51" s="22"/>
      <c r="AP51" s="26">
        <f>IF(AO51=0,0,IF($B51="M",AO$5,AO$6)/AO51*AO$7*100)</f>
        <v>0</v>
      </c>
      <c r="AQ51" s="8"/>
      <c r="AR51" s="22"/>
      <c r="AS51" s="26">
        <f>IF(AR51=0,0,IF($B51="M",AR$5,AR$6)/AR51*AR$7*100)</f>
        <v>0</v>
      </c>
      <c r="AT51" s="8"/>
      <c r="AU51" s="22"/>
      <c r="AV51" s="26">
        <f>IF(AU51=0,0,IF($B51="M",AU$5,AU$6)/AU51*AU$7*100)</f>
        <v>0</v>
      </c>
      <c r="AW51" s="8"/>
      <c r="AX51" s="22"/>
      <c r="AY51" s="26">
        <f>IF(AX51=0,0,IF($B51="M",AX$5,AX$6)/AX51*AX$7*100)</f>
        <v>0</v>
      </c>
      <c r="AZ51" s="8"/>
      <c r="BA51" s="22"/>
      <c r="BB51" s="26">
        <f>IF(BA51=0,0,IF($B51="M",BA$5,BA$6)/BA51*BA$7*100)</f>
        <v>0</v>
      </c>
      <c r="BC51" s="8"/>
      <c r="BD51" s="26">
        <f>MAX(BG51,BI51,BK51,BM51,BO51,BQ51,BS51,BU51)</f>
        <v>0</v>
      </c>
      <c r="BE51" s="6"/>
      <c r="BF51" s="22"/>
      <c r="BG51" s="26">
        <f>IF(BF51=0,0,IF($B51="M",BF$5,BF$6)/BF51*BF$7*100)</f>
        <v>0</v>
      </c>
      <c r="BH51" s="22"/>
      <c r="BI51" s="26">
        <f>IF(BH51=0,0,IF($B51="M",BH$5,BH$6)/BH51*BH$7*100)</f>
        <v>0</v>
      </c>
      <c r="BJ51" s="22"/>
      <c r="BK51" s="26">
        <f>IF(BJ51=0,0,IF($B51="M",BJ$5,BJ$6)/BJ51*BJ$7*100)</f>
        <v>0</v>
      </c>
      <c r="BL51" s="22"/>
      <c r="BM51" s="26">
        <f>IF(BL51=0,0,IF($B51="M",BL$5,BL$6)/BL51*BL$7*100)</f>
        <v>0</v>
      </c>
      <c r="BN51" s="8"/>
      <c r="BO51" s="26">
        <f>IF(BN51=0,0,IF($B51="M",BN$5,BN$6)/BN51*BN$7*100)</f>
        <v>0</v>
      </c>
      <c r="BP51" s="8"/>
      <c r="BQ51" s="26">
        <f>IF(BP51=0,0,IF($B51="M",BP$5,BP$6)/BP51*BP$7*100)</f>
        <v>0</v>
      </c>
      <c r="BR51" s="8"/>
      <c r="BS51" s="26">
        <f>IF(BR51=0,0,IF($B51="M",BR$5,BR$6)/BR51*BR$7*100)</f>
        <v>0</v>
      </c>
      <c r="BT51" s="8"/>
      <c r="BU51" s="37">
        <f>IF(BT51=0,0,IF($B51="M",BT$5,BT$6)/BT51*BT$7*100)</f>
        <v>0</v>
      </c>
    </row>
    <row r="52" spans="2:73" ht="12.75">
      <c r="B52" s="16" t="s">
        <v>3</v>
      </c>
      <c r="C52" s="17">
        <v>6</v>
      </c>
      <c r="D52" s="28" t="s">
        <v>87</v>
      </c>
      <c r="E52" s="25">
        <f>IF(J52="y",I52,0)+IF(M52="y",L52,0)+IF(P52="y",O52,0)+IF(S52="y",R52,0)+IF(V52="y",U52,0)+IF(Y52="y",X52,0)+IF(AB52="y",AA52,0)+IF(AE52="y",AD52,0)+IF(AH52="y",AG52,0)+IF(AK52="y",AJ52,0)+IF(AN52="y",AM52,0)+IF(AQ52="y",AP52,0)+IF(AT52="y",AS52,0)+IF(AW52="y",AV52,0)+IF(AZ52="y",AY52,0)+IF(BC52="y",BB52,0)+IF(BE52="y",BD52,0)</f>
        <v>93.45579793340987</v>
      </c>
      <c r="F52" s="19">
        <f>COUNTIF(H52:BE52,"=y")</f>
        <v>1</v>
      </c>
      <c r="G52" s="18">
        <f>COUNTIF(H52:BE52,"=n")</f>
        <v>0</v>
      </c>
      <c r="H52" s="21"/>
      <c r="I52" s="26">
        <f>IF(H52=0,0,IF($B52="M",H$5,H$6)/H52*H$7*100)</f>
        <v>0</v>
      </c>
      <c r="J52" s="18"/>
      <c r="K52" s="21"/>
      <c r="L52" s="26">
        <f>IF(K52=0,0,IF($B52="M",K$5,K$6)/K52*K$7*100)</f>
        <v>0</v>
      </c>
      <c r="M52" s="18"/>
      <c r="N52" s="21"/>
      <c r="O52" s="26">
        <f>IF(N52=0,0,IF($B52="M",N$5,N$6)/N52*N$7*100)</f>
        <v>0</v>
      </c>
      <c r="P52" s="18"/>
      <c r="Q52" s="21"/>
      <c r="R52" s="26">
        <f>IF(Q52=0,0,IF($B52="M",Q$5,Q$6)/Q52*Q$7*100)</f>
        <v>0</v>
      </c>
      <c r="S52" s="18"/>
      <c r="T52" s="21"/>
      <c r="U52" s="26">
        <f>IF(T52=0,0,IF($B52="M",T$5,T$6)/T52*T$7*100)</f>
        <v>0</v>
      </c>
      <c r="V52" s="18"/>
      <c r="W52" s="21"/>
      <c r="X52" s="26">
        <f>IF(W52=0,0,IF($B52="M",W$5,W$6)/W52*W$7*100)</f>
        <v>0</v>
      </c>
      <c r="Y52" s="18"/>
      <c r="Z52" s="21"/>
      <c r="AA52" s="26">
        <f>IF(Z52=0,0,IF($B52="M",Z$5,Z$6)/Z52*Z$7*100)</f>
        <v>0</v>
      </c>
      <c r="AB52" s="18"/>
      <c r="AC52" s="21"/>
      <c r="AD52" s="26">
        <f>IF(AC52=0,0,IF($B52="M",AC$5,AC$6)/AC52*AC$7*100)</f>
        <v>0</v>
      </c>
      <c r="AE52" s="18"/>
      <c r="AF52" s="22"/>
      <c r="AG52" s="26">
        <f>IF(AF52=0,0,IF($B52="M",AF$5,AF$6)/AF52*AF$7*100)</f>
        <v>0</v>
      </c>
      <c r="AH52" s="8"/>
      <c r="AI52" s="22"/>
      <c r="AJ52" s="26">
        <f>IF(AI52=0,0,IF($B52="M",AI$5,AI$6)/AI52*AI$7*100)</f>
        <v>0</v>
      </c>
      <c r="AK52" s="8"/>
      <c r="AL52" s="23"/>
      <c r="AM52" s="26">
        <f>IF(AL52=0,0,IF($B52="M",AL$5,AL$6)/AL52*AL$7*100)</f>
        <v>0</v>
      </c>
      <c r="AN52" s="8"/>
      <c r="AO52" s="22"/>
      <c r="AP52" s="26">
        <f>IF(AO52=0,0,IF($B52="M",AO$5,AO$6)/AO52*AO$7*100)</f>
        <v>0</v>
      </c>
      <c r="AQ52" s="8"/>
      <c r="AR52" s="22">
        <v>0.040324074074074075</v>
      </c>
      <c r="AS52" s="26">
        <f>IF(AR52=0,0,IF($B52="M",AR$5,AR$6)/AR52*AR$7*100)</f>
        <v>93.45579793340987</v>
      </c>
      <c r="AT52" s="8" t="s">
        <v>38</v>
      </c>
      <c r="AU52" s="22"/>
      <c r="AV52" s="26">
        <f>IF(AU52=0,0,IF($B52="M",AU$5,AU$6)/AU52*AU$7*100)</f>
        <v>0</v>
      </c>
      <c r="AW52" s="8"/>
      <c r="AX52" s="22"/>
      <c r="AY52" s="26">
        <f>IF(AX52=0,0,IF($B52="M",AX$5,AX$6)/AX52*AX$7*100)</f>
        <v>0</v>
      </c>
      <c r="AZ52" s="8"/>
      <c r="BA52" s="22"/>
      <c r="BB52" s="26">
        <f>IF(BA52=0,0,IF($B52="M",BA$5,BA$6)/BA52*BA$7*100)</f>
        <v>0</v>
      </c>
      <c r="BC52" s="8"/>
      <c r="BD52" s="26">
        <f>MAX(BG52,BI52,BK52,BM52,BO52,BQ52,BS52,BU52)</f>
        <v>0</v>
      </c>
      <c r="BE52" s="6"/>
      <c r="BF52" s="22"/>
      <c r="BG52" s="26">
        <f>IF(BF52=0,0,IF($B52="M",BF$5,BF$6)/BF52*BF$7*100)</f>
        <v>0</v>
      </c>
      <c r="BH52" s="22"/>
      <c r="BI52" s="26">
        <f>IF(BH52=0,0,IF($B52="M",BH$5,BH$6)/BH52*BH$7*100)</f>
        <v>0</v>
      </c>
      <c r="BJ52" s="22"/>
      <c r="BK52" s="26">
        <f>IF(BJ52=0,0,IF($B52="M",BJ$5,BJ$6)/BJ52*BJ$7*100)</f>
        <v>0</v>
      </c>
      <c r="BL52" s="22"/>
      <c r="BM52" s="26">
        <f>IF(BL52=0,0,IF($B52="M",BL$5,BL$6)/BL52*BL$7*100)</f>
        <v>0</v>
      </c>
      <c r="BN52" s="8"/>
      <c r="BO52" s="26">
        <f>IF(BN52=0,0,IF($B52="M",BN$5,BN$6)/BN52*BN$7*100)</f>
        <v>0</v>
      </c>
      <c r="BP52" s="8"/>
      <c r="BQ52" s="26">
        <f>IF(BP52=0,0,IF($B52="M",BP$5,BP$6)/BP52*BP$7*100)</f>
        <v>0</v>
      </c>
      <c r="BR52" s="8"/>
      <c r="BS52" s="26">
        <f>IF(BR52=0,0,IF($B52="M",BR$5,BR$6)/BR52*BR$7*100)</f>
        <v>0</v>
      </c>
      <c r="BT52" s="8"/>
      <c r="BU52" s="37">
        <f>IF(BT52=0,0,IF($B52="M",BT$5,BT$6)/BT52*BT$7*100)</f>
        <v>0</v>
      </c>
    </row>
    <row r="53" spans="2:73" ht="12.75">
      <c r="B53" s="16" t="s">
        <v>3</v>
      </c>
      <c r="C53" s="17">
        <v>7</v>
      </c>
      <c r="D53" s="28" t="s">
        <v>99</v>
      </c>
      <c r="E53" s="25">
        <f>IF(J53="y",I53,0)+IF(M53="y",L53,0)+IF(P53="y",O53,0)+IF(S53="y",R53,0)+IF(V53="y",U53,0)+IF(Y53="y",X53,0)+IF(AB53="y",AA53,0)+IF(AE53="y",AD53,0)+IF(AH53="y",AG53,0)+IF(AK53="y",AJ53,0)+IF(AN53="y",AM53,0)+IF(AQ53="y",AP53,0)+IF(AT53="y",AS53,0)+IF(AW53="y",AV53,0)+IF(AZ53="y",AY53,0)+IF(BC53="y",BB53,0)+IF(BE53="y",BD53,0)</f>
        <v>91.9928507596068</v>
      </c>
      <c r="F53" s="19">
        <f>COUNTIF(H53:BE53,"=y")</f>
        <v>1</v>
      </c>
      <c r="G53" s="18">
        <f>COUNTIF(H53:BE53,"=n")</f>
        <v>0</v>
      </c>
      <c r="H53" s="21"/>
      <c r="I53" s="26">
        <f>IF(H53=0,0,IF($B53="M",H$5,H$6)/H53*H$7*100)</f>
        <v>0</v>
      </c>
      <c r="J53" s="18"/>
      <c r="K53" s="21"/>
      <c r="L53" s="26">
        <f>IF(K53=0,0,IF($B53="M",K$5,K$6)/K53*K$7*100)</f>
        <v>0</v>
      </c>
      <c r="M53" s="18"/>
      <c r="N53" s="21"/>
      <c r="O53" s="26">
        <f>IF(N53=0,0,IF($B53="M",N$5,N$6)/N53*N$7*100)</f>
        <v>0</v>
      </c>
      <c r="P53" s="18"/>
      <c r="Q53" s="21"/>
      <c r="R53" s="26">
        <f>IF(Q53=0,0,IF($B53="M",Q$5,Q$6)/Q53*Q$7*100)</f>
        <v>0</v>
      </c>
      <c r="S53" s="18"/>
      <c r="T53" s="21"/>
      <c r="U53" s="26">
        <f>IF(T53=0,0,IF($B53="M",T$5,T$6)/T53*T$7*100)</f>
        <v>0</v>
      </c>
      <c r="V53" s="18"/>
      <c r="W53" s="21"/>
      <c r="X53" s="26">
        <f>IF(W53=0,0,IF($B53="M",W$5,W$6)/W53*W$7*100)</f>
        <v>0</v>
      </c>
      <c r="Y53" s="18"/>
      <c r="Z53" s="21"/>
      <c r="AA53" s="26">
        <f>IF(Z53=0,0,IF($B53="M",Z$5,Z$6)/Z53*Z$7*100)</f>
        <v>0</v>
      </c>
      <c r="AB53" s="18"/>
      <c r="AC53" s="21"/>
      <c r="AD53" s="26">
        <f>IF(AC53=0,0,IF($B53="M",AC$5,AC$6)/AC53*AC$7*100)</f>
        <v>0</v>
      </c>
      <c r="AE53" s="18"/>
      <c r="AF53" s="22"/>
      <c r="AG53" s="26">
        <f>IF(AF53=0,0,IF($B53="M",AF$5,AF$6)/AF53*AF$7*100)</f>
        <v>0</v>
      </c>
      <c r="AH53" s="8"/>
      <c r="AI53" s="22"/>
      <c r="AJ53" s="26">
        <f>IF(AI53=0,0,IF($B53="M",AI$5,AI$6)/AI53*AI$7*100)</f>
        <v>0</v>
      </c>
      <c r="AK53" s="8"/>
      <c r="AL53" s="23"/>
      <c r="AM53" s="26">
        <f>IF(AL53=0,0,IF($B53="M",AL$5,AL$6)/AL53*AL$7*100)</f>
        <v>0</v>
      </c>
      <c r="AN53" s="8"/>
      <c r="AO53" s="22"/>
      <c r="AP53" s="26">
        <f>IF(AO53=0,0,IF($B53="M",AO$5,AO$6)/AO53*AO$7*100)</f>
        <v>0</v>
      </c>
      <c r="AQ53" s="8"/>
      <c r="AR53" s="22"/>
      <c r="AS53" s="26">
        <f>IF(AR53=0,0,IF($B53="M",AR$5,AR$6)/AR53*AR$7*100)</f>
        <v>0</v>
      </c>
      <c r="AT53" s="8"/>
      <c r="AU53" s="22"/>
      <c r="AV53" s="26">
        <f>IF(AU53=0,0,IF($B53="M",AU$5,AU$6)/AU53*AU$7*100)</f>
        <v>0</v>
      </c>
      <c r="AW53" s="8"/>
      <c r="AX53" s="22"/>
      <c r="AY53" s="26">
        <f>IF(AX53=0,0,IF($B53="M",AX$5,AX$6)/AX53*AX$7*100)</f>
        <v>0</v>
      </c>
      <c r="AZ53" s="8"/>
      <c r="BA53" s="22">
        <v>0.06475694444444445</v>
      </c>
      <c r="BB53" s="26">
        <f>IF(BA53=0,0,IF($B53="M",BA$5,BA$6)/BA53*BA$7*100)</f>
        <v>91.9928507596068</v>
      </c>
      <c r="BC53" s="8" t="s">
        <v>38</v>
      </c>
      <c r="BD53" s="26">
        <f>MAX(BG53,BI53,BK53,BM53,BO53,BQ53,BS53,BU53)</f>
        <v>0</v>
      </c>
      <c r="BE53" s="6"/>
      <c r="BF53" s="22"/>
      <c r="BG53" s="26">
        <f>IF(BF53=0,0,IF($B53="M",BF$5,BF$6)/BF53*BF$7*100)</f>
        <v>0</v>
      </c>
      <c r="BH53" s="22"/>
      <c r="BI53" s="26">
        <f>IF(BH53=0,0,IF($B53="M",BH$5,BH$6)/BH53*BH$7*100)</f>
        <v>0</v>
      </c>
      <c r="BJ53" s="22"/>
      <c r="BK53" s="26">
        <f>IF(BJ53=0,0,IF($B53="M",BJ$5,BJ$6)/BJ53*BJ$7*100)</f>
        <v>0</v>
      </c>
      <c r="BL53" s="22"/>
      <c r="BM53" s="26">
        <f>IF(BL53=0,0,IF($B53="M",BL$5,BL$6)/BL53*BL$7*100)</f>
        <v>0</v>
      </c>
      <c r="BN53" s="8"/>
      <c r="BO53" s="26">
        <f>IF(BN53=0,0,IF($B53="M",BN$5,BN$6)/BN53*BN$7*100)</f>
        <v>0</v>
      </c>
      <c r="BP53" s="8"/>
      <c r="BQ53" s="26">
        <f>IF(BP53=0,0,IF($B53="M",BP$5,BP$6)/BP53*BP$7*100)</f>
        <v>0</v>
      </c>
      <c r="BR53" s="8"/>
      <c r="BS53" s="26">
        <f>IF(BR53=0,0,IF($B53="M",BR$5,BR$6)/BR53*BR$7*100)</f>
        <v>0</v>
      </c>
      <c r="BT53" s="8"/>
      <c r="BU53" s="37">
        <f>IF(BT53=0,0,IF($B53="M",BT$5,BT$6)/BT53*BT$7*100)</f>
        <v>0</v>
      </c>
    </row>
    <row r="54" spans="2:73" ht="12.75">
      <c r="B54" s="16" t="s">
        <v>3</v>
      </c>
      <c r="C54" s="17">
        <v>8</v>
      </c>
      <c r="D54" s="18" t="s">
        <v>68</v>
      </c>
      <c r="E54" s="25">
        <f>IF(J54="y",I54,0)+IF(M54="y",L54,0)+IF(P54="y",O54,0)+IF(S54="y",R54,0)+IF(V54="y",U54,0)+IF(Y54="y",X54,0)+IF(AB54="y",AA54,0)+IF(AE54="y",AD54,0)+IF(AH54="y",AG54,0)+IF(AK54="y",AJ54,0)+IF(AN54="y",AM54,0)+IF(AQ54="y",AP54,0)+IF(AT54="y",AS54,0)+IF(AW54="y",AV54,0)+IF(AZ54="y",AY54,0)+IF(BC54="y",BB54,0)+IF(BE54="y",BD54,0)</f>
        <v>73.9613422818792</v>
      </c>
      <c r="F54" s="19">
        <f>COUNTIF(H54:BE54,"=y")</f>
        <v>1</v>
      </c>
      <c r="G54" s="18">
        <f>COUNTIF(H54:BE54,"=n")</f>
        <v>0</v>
      </c>
      <c r="H54" s="21"/>
      <c r="I54" s="26">
        <f>IF(H54=0,0,IF($B54="M",H$5,H$6)/H54*H$7*100)</f>
        <v>0</v>
      </c>
      <c r="J54" s="18"/>
      <c r="K54" s="21"/>
      <c r="L54" s="26">
        <f>IF(K54=0,0,IF($B54="M",K$5,K$6)/K54*K$7*100)</f>
        <v>0</v>
      </c>
      <c r="M54" s="18"/>
      <c r="N54" s="21"/>
      <c r="O54" s="26">
        <f>IF(N54=0,0,IF($B54="M",N$5,N$6)/N54*N$7*100)</f>
        <v>0</v>
      </c>
      <c r="P54" s="18"/>
      <c r="Q54" s="21">
        <v>0.21556712962962962</v>
      </c>
      <c r="R54" s="26">
        <f>IF(Q54=0,0,IF($B54="M",Q$5,Q$6)/Q54*Q$7*100)</f>
        <v>73.9613422818792</v>
      </c>
      <c r="S54" s="18" t="s">
        <v>38</v>
      </c>
      <c r="T54" s="21"/>
      <c r="U54" s="26">
        <f>IF(T54=0,0,IF($B54="M",T$5,T$6)/T54*T$7*100)</f>
        <v>0</v>
      </c>
      <c r="V54" s="18"/>
      <c r="W54" s="21"/>
      <c r="X54" s="26">
        <f>IF(W54=0,0,IF($B54="M",W$5,W$6)/W54*W$7*100)</f>
        <v>0</v>
      </c>
      <c r="Y54" s="18"/>
      <c r="Z54" s="21"/>
      <c r="AA54" s="26">
        <f>IF(Z54=0,0,IF($B54="M",Z$5,Z$6)/Z54*Z$7*100)</f>
        <v>0</v>
      </c>
      <c r="AB54" s="18"/>
      <c r="AC54" s="21"/>
      <c r="AD54" s="26">
        <f>IF(AC54=0,0,IF($B54="M",AC$5,AC$6)/AC54*AC$7*100)</f>
        <v>0</v>
      </c>
      <c r="AE54" s="18"/>
      <c r="AF54" s="22"/>
      <c r="AG54" s="26">
        <f>IF(AF54=0,0,IF($B54="M",AF$5,AF$6)/AF54*AF$7*100)</f>
        <v>0</v>
      </c>
      <c r="AH54" s="8"/>
      <c r="AJ54" s="26">
        <f>IF(AI54=0,0,IF($B54="M",AI$5,AI$6)/AI54*AI$7*100)</f>
        <v>0</v>
      </c>
      <c r="AK54" s="8"/>
      <c r="AL54" s="23"/>
      <c r="AM54" s="26">
        <f>IF(AL54=0,0,IF($B54="M",AL$5,AL$6)/AL54*AL$7*100)</f>
        <v>0</v>
      </c>
      <c r="AN54" s="8"/>
      <c r="AO54" s="22"/>
      <c r="AP54" s="26">
        <f>IF(AO54=0,0,IF($B54="M",AO$5,AO$6)/AO54*AO$7*100)</f>
        <v>0</v>
      </c>
      <c r="AQ54" s="8"/>
      <c r="AR54" s="22"/>
      <c r="AS54" s="26">
        <f>IF(AR54=0,0,IF($B54="M",AR$5,AR$6)/AR54*AR$7*100)</f>
        <v>0</v>
      </c>
      <c r="AT54" s="8"/>
      <c r="AU54" s="22"/>
      <c r="AV54" s="26">
        <f>IF(AU54=0,0,IF($B54="M",AU$5,AU$6)/AU54*AU$7*100)</f>
        <v>0</v>
      </c>
      <c r="AW54" s="8"/>
      <c r="AX54" s="22"/>
      <c r="AY54" s="26">
        <f>IF(AX54=0,0,IF($B54="M",AX$5,AX$6)/AX54*AX$7*100)</f>
        <v>0</v>
      </c>
      <c r="AZ54" s="8"/>
      <c r="BA54" s="22"/>
      <c r="BB54" s="26">
        <f>IF(BA54=0,0,IF($B54="M",BA$5,BA$6)/BA54*BA$7*100)</f>
        <v>0</v>
      </c>
      <c r="BC54" s="8"/>
      <c r="BD54" s="26">
        <f>MAX(BG54,BI54,BK54,BM54,BO54,BQ54,BS54,BU54)</f>
        <v>0</v>
      </c>
      <c r="BE54" s="6"/>
      <c r="BF54" s="22"/>
      <c r="BG54" s="26">
        <f>IF(BF54=0,0,IF($B54="M",BF$5,BF$6)/BF54*BF$7*100)</f>
        <v>0</v>
      </c>
      <c r="BH54" s="22"/>
      <c r="BI54" s="26">
        <f>IF(BH54=0,0,IF($B54="M",BH$5,BH$6)/BH54*BH$7*100)</f>
        <v>0</v>
      </c>
      <c r="BJ54" s="22"/>
      <c r="BK54" s="26">
        <f>IF(BJ54=0,0,IF($B54="M",BJ$5,BJ$6)/BJ54*BJ$7*100)</f>
        <v>0</v>
      </c>
      <c r="BL54" s="22"/>
      <c r="BM54" s="26">
        <f>IF(BL54=0,0,IF($B54="M",BL$5,BL$6)/BL54*BL$7*100)</f>
        <v>0</v>
      </c>
      <c r="BN54" s="8"/>
      <c r="BO54" s="26">
        <f>IF(BN54=0,0,IF($B54="M",BN$5,BN$6)/BN54*BN$7*100)</f>
        <v>0</v>
      </c>
      <c r="BP54" s="8"/>
      <c r="BQ54" s="26">
        <f>IF(BP54=0,0,IF($B54="M",BP$5,BP$6)/BP54*BP$7*100)</f>
        <v>0</v>
      </c>
      <c r="BR54" s="8"/>
      <c r="BS54" s="26">
        <f>IF(BR54=0,0,IF($B54="M",BR$5,BR$6)/BR54*BR$7*100)</f>
        <v>0</v>
      </c>
      <c r="BT54" s="8"/>
      <c r="BU54" s="37">
        <f>IF(BT54=0,0,IF($B54="M",BT$5,BT$6)/BT54*BT$7*100)</f>
        <v>0</v>
      </c>
    </row>
    <row r="55" spans="2:73" ht="12.75">
      <c r="B55" s="16" t="s">
        <v>3</v>
      </c>
      <c r="C55" s="17">
        <v>9</v>
      </c>
      <c r="D55" s="28"/>
      <c r="E55" s="25">
        <f>IF(J55="y",I55,0)+IF(M55="y",L55,0)+IF(P55="y",O55,0)+IF(S55="y",R55,0)+IF(V55="y",U55,0)+IF(Y55="y",X55,0)+IF(AB55="y",AA55,0)+IF(AE55="y",AD55,0)+IF(AH55="y",AG55,0)+IF(AK55="y",AJ55,0)+IF(AN55="y",AM55,0)+IF(AQ55="y",AP55,0)+IF(AT55="y",AS55,0)+IF(AW55="y",AV55,0)+IF(AZ55="y",AY55,0)+IF(BC55="y",BB55,0)+IF(BE55="y",BD55,0)</f>
        <v>0</v>
      </c>
      <c r="F55" s="19">
        <f>COUNTIF(H55:BE55,"=y")</f>
        <v>0</v>
      </c>
      <c r="G55" s="18">
        <f>COUNTIF(H55:BE55,"=n")</f>
        <v>0</v>
      </c>
      <c r="H55" s="21"/>
      <c r="I55" s="26">
        <f>IF(H55=0,0,IF($B55="M",H$5,H$6)/H55*H$7*100)</f>
        <v>0</v>
      </c>
      <c r="J55" s="18"/>
      <c r="K55" s="21"/>
      <c r="L55" s="26">
        <f>IF(K55=0,0,IF($B55="M",K$5,K$6)/K55*K$7*100)</f>
        <v>0</v>
      </c>
      <c r="M55" s="18"/>
      <c r="N55" s="21"/>
      <c r="O55" s="26">
        <f>IF(N55=0,0,IF($B55="M",N$5,N$6)/N55*N$7*100)</f>
        <v>0</v>
      </c>
      <c r="P55" s="18"/>
      <c r="Q55" s="21"/>
      <c r="R55" s="26">
        <f>IF(Q55=0,0,IF($B55="M",Q$5,Q$6)/Q55*Q$7*100)</f>
        <v>0</v>
      </c>
      <c r="S55" s="18"/>
      <c r="T55" s="21"/>
      <c r="U55" s="26">
        <f>IF(T55=0,0,IF($B55="M",T$5,T$6)/T55*T$7*100)</f>
        <v>0</v>
      </c>
      <c r="V55" s="28"/>
      <c r="W55" s="21"/>
      <c r="X55" s="26">
        <f>IF(W55=0,0,IF($B55="M",W$5,W$6)/W55*W$7*100)</f>
        <v>0</v>
      </c>
      <c r="Y55" s="18"/>
      <c r="Z55" s="21"/>
      <c r="AA55" s="26">
        <f>IF(Z55=0,0,IF($B55="M",Z$5,Z$6)/Z55*Z$7*100)</f>
        <v>0</v>
      </c>
      <c r="AB55" s="18"/>
      <c r="AC55" s="21"/>
      <c r="AD55" s="26">
        <f>IF(AC55=0,0,IF($B55="M",AC$5,AC$6)/AC55*AC$7*100)</f>
        <v>0</v>
      </c>
      <c r="AE55" s="18"/>
      <c r="AF55" s="22"/>
      <c r="AG55" s="26">
        <f>IF(AF55=0,0,IF($B55="M",AF$5,AF$6)/AF55*AF$7*100)</f>
        <v>0</v>
      </c>
      <c r="AH55" s="8"/>
      <c r="AI55" s="22"/>
      <c r="AJ55" s="26">
        <f>IF(AI55=0,0,IF($B55="M",AI$5,AI$6)/AI55*AI$7*100)</f>
        <v>0</v>
      </c>
      <c r="AK55" s="8"/>
      <c r="AL55" s="8"/>
      <c r="AM55" s="26">
        <f>IF(AL55=0,0,IF($B55="M",AL$5,AL$6)/AL55*AL$7*100)</f>
        <v>0</v>
      </c>
      <c r="AN55" s="8"/>
      <c r="AO55" s="22"/>
      <c r="AP55" s="26">
        <f>IF(AO55=0,0,IF($B55="M",AO$5,AO$6)/AO55*AO$7*100)</f>
        <v>0</v>
      </c>
      <c r="AQ55" s="8"/>
      <c r="AR55" s="22"/>
      <c r="AS55" s="26">
        <f>IF(AR55=0,0,IF($B55="M",AR$5,AR$6)/AR55*AR$7*100)</f>
        <v>0</v>
      </c>
      <c r="AT55" s="8"/>
      <c r="AU55" s="22"/>
      <c r="AV55" s="26">
        <f>IF(AU55=0,0,IF($B55="M",AU$5,AU$6)/AU55*AU$7*100)</f>
        <v>0</v>
      </c>
      <c r="AW55" s="8"/>
      <c r="AX55" s="22"/>
      <c r="AY55" s="26">
        <f>IF(AX55=0,0,IF($B55="M",AX$5,AX$6)/AX55*AX$7*100)</f>
        <v>0</v>
      </c>
      <c r="AZ55" s="8"/>
      <c r="BA55" s="22"/>
      <c r="BB55" s="26">
        <f>IF(BA55=0,0,IF($B55="M",BA$5,BA$6)/BA55*BA$7*100)</f>
        <v>0</v>
      </c>
      <c r="BC55" s="8"/>
      <c r="BD55" s="26">
        <f>MAX(BG55,BI55,BK55,BM55,BO55,BQ55,BS55,BU55)</f>
        <v>0</v>
      </c>
      <c r="BE55" s="6"/>
      <c r="BF55" s="22"/>
      <c r="BG55" s="26">
        <f>IF(BF55=0,0,IF($B55="M",BF$5,BF$6)/BF55*BF$7*100)</f>
        <v>0</v>
      </c>
      <c r="BH55" s="22"/>
      <c r="BI55" s="26">
        <f>IF(BH55=0,0,IF($B55="M",BH$5,BH$6)/BH55*BH$7*100)</f>
        <v>0</v>
      </c>
      <c r="BJ55" s="22"/>
      <c r="BK55" s="26">
        <f>IF(BJ55=0,0,IF($B55="M",BJ$5,BJ$6)/BJ55*BJ$7*100)</f>
        <v>0</v>
      </c>
      <c r="BL55" s="22"/>
      <c r="BM55" s="26">
        <f>IF(BL55=0,0,IF($B55="M",BL$5,BL$6)/BL55*BL$7*100)</f>
        <v>0</v>
      </c>
      <c r="BN55" s="8"/>
      <c r="BO55" s="26">
        <f>IF(BN55=0,0,IF($B55="M",BN$5,BN$6)/BN55*BN$7*100)</f>
        <v>0</v>
      </c>
      <c r="BP55" s="8"/>
      <c r="BQ55" s="26">
        <f>IF(BP55=0,0,IF($B55="M",BP$5,BP$6)/BP55*BP$7*100)</f>
        <v>0</v>
      </c>
      <c r="BR55" s="8"/>
      <c r="BS55" s="26">
        <f>IF(BR55=0,0,IF($B55="M",BR$5,BR$6)/BR55*BR$7*100)</f>
        <v>0</v>
      </c>
      <c r="BT55" s="8"/>
      <c r="BU55" s="37">
        <f>IF(BT55=0,0,IF($B55="M",BT$5,BT$6)/BT55*BT$7*100)</f>
        <v>0</v>
      </c>
    </row>
    <row r="56" spans="2:73" ht="12.75">
      <c r="B56" s="16" t="s">
        <v>3</v>
      </c>
      <c r="C56" s="17">
        <v>10</v>
      </c>
      <c r="D56" s="28"/>
      <c r="E56" s="25">
        <f>IF(J56="y",I56,0)+IF(M56="y",L56,0)+IF(P56="y",O56,0)+IF(S56="y",R56,0)+IF(V56="y",U56,0)+IF(Y56="y",X56,0)+IF(AB56="y",AA56,0)+IF(AE56="y",AD56,0)+IF(AH56="y",AG56,0)+IF(AK56="y",AJ56,0)+IF(AN56="y",AM56,0)+IF(AQ56="y",AP56,0)+IF(AT56="y",AS56,0)+IF(AW56="y",AV56,0)+IF(AZ56="y",AY56,0)+IF(BC56="y",BB56,0)+IF(BE56="y",BD56,0)</f>
        <v>0</v>
      </c>
      <c r="F56" s="19">
        <f>COUNTIF(H56:BE56,"=y")</f>
        <v>0</v>
      </c>
      <c r="G56" s="18">
        <f>COUNTIF(H56:BE56,"=n")</f>
        <v>0</v>
      </c>
      <c r="H56" s="21"/>
      <c r="I56" s="26">
        <f>IF(H56=0,0,IF($B56="M",H$5,H$6)/H56*H$7*100)</f>
        <v>0</v>
      </c>
      <c r="J56" s="18"/>
      <c r="K56" s="21"/>
      <c r="L56" s="26">
        <f>IF(K56=0,0,IF($B56="M",K$5,K$6)/K56*K$7*100)</f>
        <v>0</v>
      </c>
      <c r="M56" s="18"/>
      <c r="N56" s="21"/>
      <c r="O56" s="26">
        <f>IF(N56=0,0,IF($B56="M",N$5,N$6)/N56*N$7*100)</f>
        <v>0</v>
      </c>
      <c r="P56" s="18"/>
      <c r="Q56" s="21"/>
      <c r="R56" s="26">
        <f>IF(Q56=0,0,IF($B56="M",Q$5,Q$6)/Q56*Q$7*100)</f>
        <v>0</v>
      </c>
      <c r="S56" s="28"/>
      <c r="T56" s="21"/>
      <c r="U56" s="26">
        <f>IF(T56=0,0,IF($B56="M",T$5,T$6)/T56*T$7*100)</f>
        <v>0</v>
      </c>
      <c r="V56" s="18"/>
      <c r="W56" s="21"/>
      <c r="X56" s="26">
        <f>IF(W56=0,0,IF($B56="M",W$5,W$6)/W56*W$7*100)</f>
        <v>0</v>
      </c>
      <c r="Y56" s="18"/>
      <c r="Z56" s="21"/>
      <c r="AA56" s="26">
        <f>IF(Z56=0,0,IF($B56="M",Z$5,Z$6)/Z56*Z$7*100)</f>
        <v>0</v>
      </c>
      <c r="AB56" s="18"/>
      <c r="AC56" s="21"/>
      <c r="AD56" s="26">
        <f>IF(AC56=0,0,IF($B56="M",AC$5,AC$6)/AC56*AC$7*100)</f>
        <v>0</v>
      </c>
      <c r="AE56" s="18"/>
      <c r="AF56" s="22"/>
      <c r="AG56" s="26">
        <f>IF(AF56=0,0,IF($B56="M",AF$5,AF$6)/AF56*AF$7*100)</f>
        <v>0</v>
      </c>
      <c r="AH56" s="8"/>
      <c r="AI56" s="22"/>
      <c r="AJ56" s="26">
        <f>IF(AI56=0,0,IF($B56="M",AI$5,AI$6)/AI56*AI$7*100)</f>
        <v>0</v>
      </c>
      <c r="AK56" s="8"/>
      <c r="AL56" s="8"/>
      <c r="AM56" s="26">
        <f>IF(AL56=0,0,IF($B56="M",AL$5,AL$6)/AL56*AL$7*100)</f>
        <v>0</v>
      </c>
      <c r="AN56" s="8"/>
      <c r="AO56" s="22"/>
      <c r="AP56" s="26">
        <f>IF(AO56=0,0,IF($B56="M",AO$5,AO$6)/AO56*AO$7*100)</f>
        <v>0</v>
      </c>
      <c r="AQ56" s="8"/>
      <c r="AR56" s="22"/>
      <c r="AS56" s="26">
        <f>IF(AR56=0,0,IF($B56="M",AR$5,AR$6)/AR56*AR$7*100)</f>
        <v>0</v>
      </c>
      <c r="AT56" s="8"/>
      <c r="AU56" s="22"/>
      <c r="AV56" s="26">
        <f>IF(AU56=0,0,IF($B56="M",AU$5,AU$6)/AU56*AU$7*100)</f>
        <v>0</v>
      </c>
      <c r="AW56" s="8"/>
      <c r="AX56" s="22"/>
      <c r="AY56" s="26">
        <f>IF(AX56=0,0,IF($B56="M",AX$5,AX$6)/AX56*AX$7*100)</f>
        <v>0</v>
      </c>
      <c r="AZ56" s="8"/>
      <c r="BA56" s="22"/>
      <c r="BB56" s="26">
        <f>IF(BA56=0,0,IF($B56="M",BA$5,BA$6)/BA56*BA$7*100)</f>
        <v>0</v>
      </c>
      <c r="BC56" s="8"/>
      <c r="BD56" s="26">
        <f>MAX(BG56,BI56,BK56,BM56,BO56,BQ56,BS56,BU56)</f>
        <v>0</v>
      </c>
      <c r="BE56" s="6"/>
      <c r="BF56" s="22"/>
      <c r="BG56" s="26">
        <f>IF(BF56=0,0,IF($B56="M",BF$5,BF$6)/BF56*BF$7*100)</f>
        <v>0</v>
      </c>
      <c r="BH56" s="22"/>
      <c r="BI56" s="26">
        <f>IF(BH56=0,0,IF($B56="M",BH$5,BH$6)/BH56*BH$7*100)</f>
        <v>0</v>
      </c>
      <c r="BJ56" s="22"/>
      <c r="BK56" s="26">
        <f>IF(BJ56=0,0,IF($B56="M",BJ$5,BJ$6)/BJ56*BJ$7*100)</f>
        <v>0</v>
      </c>
      <c r="BL56" s="22"/>
      <c r="BM56" s="26">
        <f>IF(BL56=0,0,IF($B56="M",BL$5,BL$6)/BL56*BL$7*100)</f>
        <v>0</v>
      </c>
      <c r="BN56" s="8"/>
      <c r="BO56" s="26"/>
      <c r="BP56" s="8"/>
      <c r="BQ56" s="26"/>
      <c r="BR56" s="8"/>
      <c r="BS56" s="26"/>
      <c r="BT56" s="8"/>
      <c r="BU56" s="37"/>
    </row>
    <row r="57" spans="2:73" ht="13.5" thickBot="1">
      <c r="B57" s="29"/>
      <c r="C57" s="30"/>
      <c r="D57" s="31"/>
      <c r="E57" s="31"/>
      <c r="F57" s="31"/>
      <c r="G57" s="31"/>
      <c r="H57" s="32"/>
      <c r="I57" s="32"/>
      <c r="J57" s="33"/>
      <c r="K57" s="32"/>
      <c r="L57" s="32"/>
      <c r="M57" s="33"/>
      <c r="N57" s="32"/>
      <c r="O57" s="32"/>
      <c r="P57" s="33"/>
      <c r="Q57" s="32"/>
      <c r="R57" s="32"/>
      <c r="S57" s="33"/>
      <c r="T57" s="32"/>
      <c r="U57" s="32"/>
      <c r="V57" s="33"/>
      <c r="W57" s="33"/>
      <c r="X57" s="33"/>
      <c r="Y57" s="33"/>
      <c r="Z57" s="32"/>
      <c r="AA57" s="32"/>
      <c r="AB57" s="33"/>
      <c r="AC57" s="32"/>
      <c r="AD57" s="32"/>
      <c r="AE57" s="33"/>
      <c r="AF57" s="56"/>
      <c r="AG57" s="33"/>
      <c r="AH57" s="33"/>
      <c r="AI57" s="56"/>
      <c r="AJ57" s="33"/>
      <c r="AK57" s="33"/>
      <c r="AL57" s="33"/>
      <c r="AM57" s="33"/>
      <c r="AN57" s="33"/>
      <c r="AO57" s="56"/>
      <c r="AP57" s="33"/>
      <c r="AQ57" s="33"/>
      <c r="AR57" s="56"/>
      <c r="AS57" s="33"/>
      <c r="AT57" s="33"/>
      <c r="AU57" s="56"/>
      <c r="AV57" s="33"/>
      <c r="AW57" s="33"/>
      <c r="AX57" s="56"/>
      <c r="AY57" s="33"/>
      <c r="AZ57" s="33"/>
      <c r="BA57" s="56"/>
      <c r="BB57" s="33"/>
      <c r="BC57" s="33"/>
      <c r="BD57" s="33"/>
      <c r="BE57" s="35"/>
      <c r="BF57" s="62"/>
      <c r="BG57" s="32"/>
      <c r="BH57" s="65"/>
      <c r="BI57" s="31"/>
      <c r="BJ57" s="65"/>
      <c r="BK57" s="31"/>
      <c r="BL57" s="65"/>
      <c r="BM57" s="31"/>
      <c r="BN57" s="31"/>
      <c r="BO57" s="31"/>
      <c r="BP57" s="31"/>
      <c r="BQ57" s="31"/>
      <c r="BR57" s="31"/>
      <c r="BS57" s="31"/>
      <c r="BT57" s="31"/>
      <c r="BU57" s="34"/>
    </row>
  </sheetData>
  <sheetProtection/>
  <printOptions/>
  <pageMargins left="0.3937007874015748" right="0.3937007874015748" top="0.3937007874015748" bottom="0.3937007874015748" header="0.5118110236220472" footer="0.5118110236220472"/>
  <pageSetup fitToWidth="10" fitToHeight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 Jackson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Jackson</dc:creator>
  <cp:keywords/>
  <dc:description/>
  <cp:lastModifiedBy>Bob Jackson</cp:lastModifiedBy>
  <cp:lastPrinted>2010-06-07T22:37:56Z</cp:lastPrinted>
  <dcterms:created xsi:type="dcterms:W3CDTF">2009-03-15T17:43:26Z</dcterms:created>
  <dcterms:modified xsi:type="dcterms:W3CDTF">2012-11-26T23:06:22Z</dcterms:modified>
  <cp:category/>
  <cp:version/>
  <cp:contentType/>
  <cp:contentStatus/>
</cp:coreProperties>
</file>