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4e72100fcc473fc/Documents/VS/VSGP/VSGP 2024/"/>
    </mc:Choice>
  </mc:AlternateContent>
  <xr:revisionPtr revIDLastSave="0" documentId="8_{451C13CB-28F9-4B8D-B31E-310AD572196C}" xr6:coauthVersionLast="47" xr6:coauthVersionMax="47" xr10:uidLastSave="{00000000-0000-0000-0000-000000000000}"/>
  <bookViews>
    <workbookView xWindow="0" yWindow="720" windowWidth="19200" windowHeight="10080" xr2:uid="{00000000-000D-0000-FFFF-FFFF00000000}"/>
  </bookViews>
  <sheets>
    <sheet name="TABLE" sheetId="1" r:id="rId1"/>
    <sheet name="RESULTS" sheetId="2" r:id="rId2"/>
    <sheet name="M" sheetId="3" r:id="rId3"/>
    <sheet name="F" sheetId="4" r:id="rId4"/>
    <sheet name="MSEN" sheetId="5" r:id="rId5"/>
    <sheet name="FSEN" sheetId="6" r:id="rId6"/>
    <sheet name="M35" sheetId="7" r:id="rId7"/>
    <sheet name="F35" sheetId="8" r:id="rId8"/>
    <sheet name="M45" sheetId="9" r:id="rId9"/>
    <sheet name="F45" sheetId="10" r:id="rId10"/>
    <sheet name="M55" sheetId="11" r:id="rId11"/>
    <sheet name="F55" sheetId="12" r:id="rId12"/>
    <sheet name="M65" sheetId="13" r:id="rId13"/>
    <sheet name="F65" sheetId="14" r:id="rId14"/>
    <sheet name="FA" sheetId="15" r:id="rId15"/>
    <sheet name="FB" sheetId="16" r:id="rId16"/>
    <sheet name="FC" sheetId="17" r:id="rId17"/>
    <sheet name="FD" sheetId="18" r:id="rId18"/>
    <sheet name="FE" sheetId="19" r:id="rId19"/>
    <sheet name="FF" sheetId="20" r:id="rId20"/>
    <sheet name="FG" sheetId="21" r:id="rId21"/>
    <sheet name="FU" sheetId="22" r:id="rId22"/>
    <sheet name="MA" sheetId="23" r:id="rId23"/>
    <sheet name="MB" sheetId="24" r:id="rId24"/>
    <sheet name="MC" sheetId="25" r:id="rId25"/>
    <sheet name="MD" sheetId="26" r:id="rId26"/>
    <sheet name="ME" sheetId="27" r:id="rId27"/>
    <sheet name="MF" sheetId="28" r:id="rId28"/>
    <sheet name="MG" sheetId="29" r:id="rId29"/>
    <sheet name="MU" sheetId="30" r:id="rId30"/>
    <sheet name="Date" sheetId="31" r:id="rId31"/>
    <sheet name="Sheet1" sheetId="32" r:id="rId32"/>
  </sheets>
  <definedNames>
    <definedName name="_xlnm._FilterDatabase" localSheetId="1" hidden="1">RESULTS!$A$2:$J$1140</definedName>
    <definedName name="_xlnm._FilterDatabase" localSheetId="0" hidden="1">TABLE!$D$5:$BM$170</definedName>
    <definedName name="Z_63AB1E10_8262_4927_8D86_A1D380B4BF6A_.wvu.FilterData" localSheetId="0" hidden="1">TABLE!$A$5:$BI$121</definedName>
  </definedNames>
  <calcPr calcId="191029"/>
  <customWorkbookViews>
    <customWorkbookView name="Filter 1" guid="{63AB1E10-8262-4927-8D86-A1D380B4BF6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6" roundtripDataChecksum="SXwQ5ISMukKgsrfN3of6NJFopSxZXTx5XEbRz/ZI9Ww="/>
    </ext>
  </extLst>
</workbook>
</file>

<file path=xl/calcChain.xml><?xml version="1.0" encoding="utf-8"?>
<calcChain xmlns="http://schemas.openxmlformats.org/spreadsheetml/2006/main">
  <c r="A1" i="31" l="1"/>
  <c r="A3" i="30"/>
  <c r="C2" i="30"/>
  <c r="A3" i="29"/>
  <c r="C2" i="29"/>
  <c r="A4" i="28"/>
  <c r="C3" i="28"/>
  <c r="A3" i="28"/>
  <c r="C2" i="28"/>
  <c r="A4" i="27"/>
  <c r="A5" i="27" s="1"/>
  <c r="C3" i="27"/>
  <c r="A3" i="27"/>
  <c r="C2" i="27"/>
  <c r="A3" i="26"/>
  <c r="C2" i="26"/>
  <c r="A4" i="25"/>
  <c r="C3" i="25"/>
  <c r="A3" i="25"/>
  <c r="C2" i="25"/>
  <c r="A3" i="24"/>
  <c r="C2" i="24"/>
  <c r="A3" i="23"/>
  <c r="C2" i="23"/>
  <c r="A4" i="22"/>
  <c r="C3" i="22"/>
  <c r="A3" i="22"/>
  <c r="C2" i="22"/>
  <c r="A3" i="21"/>
  <c r="C2" i="21"/>
  <c r="A3" i="20"/>
  <c r="C2" i="20"/>
  <c r="A3" i="19"/>
  <c r="C2" i="19"/>
  <c r="A4" i="18"/>
  <c r="C3" i="18"/>
  <c r="A3" i="18"/>
  <c r="C2" i="18"/>
  <c r="A3" i="17"/>
  <c r="C2" i="17"/>
  <c r="A4" i="16"/>
  <c r="C3" i="16"/>
  <c r="A3" i="16"/>
  <c r="C2" i="16"/>
  <c r="A4" i="15"/>
  <c r="C3" i="15"/>
  <c r="A3" i="15"/>
  <c r="C2" i="15"/>
  <c r="A3" i="14"/>
  <c r="C2" i="14"/>
  <c r="A3" i="13"/>
  <c r="C2" i="13"/>
  <c r="A4" i="12"/>
  <c r="C3" i="12"/>
  <c r="A3" i="12"/>
  <c r="C2" i="12"/>
  <c r="A4" i="11"/>
  <c r="C3" i="11"/>
  <c r="A3" i="11"/>
  <c r="C2" i="11"/>
  <c r="A3" i="10"/>
  <c r="C2" i="10"/>
  <c r="A3" i="9"/>
  <c r="C2" i="9"/>
  <c r="A3" i="8"/>
  <c r="C2" i="8"/>
  <c r="A4" i="7"/>
  <c r="C3" i="7"/>
  <c r="A3" i="7"/>
  <c r="C2" i="7"/>
  <c r="A4" i="6"/>
  <c r="C3" i="6"/>
  <c r="A3" i="6"/>
  <c r="C2" i="6"/>
  <c r="A3" i="5"/>
  <c r="C2" i="5"/>
  <c r="A3" i="4"/>
  <c r="C2" i="4"/>
  <c r="A4" i="3"/>
  <c r="C3" i="3"/>
  <c r="A3" i="3"/>
  <c r="C2" i="3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5" i="1"/>
  <c r="B85" i="1"/>
  <c r="A85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A55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B2" i="7" s="1"/>
  <c r="D2" i="7" s="1"/>
  <c r="A8" i="1"/>
  <c r="C7" i="1"/>
  <c r="B7" i="1"/>
  <c r="B3" i="6" s="1"/>
  <c r="D3" i="6" s="1"/>
  <c r="A7" i="1"/>
  <c r="C6" i="1"/>
  <c r="B2" i="17" s="1"/>
  <c r="D2" i="17" s="1"/>
  <c r="B6" i="1"/>
  <c r="A6" i="1"/>
  <c r="B2" i="3" s="1"/>
  <c r="D2" i="3" s="1"/>
  <c r="F2" i="7" l="1"/>
  <c r="E2" i="7"/>
  <c r="E3" i="6"/>
  <c r="F3" i="6"/>
  <c r="E2" i="17"/>
  <c r="F2" i="17"/>
  <c r="E2" i="3"/>
  <c r="F2" i="3"/>
  <c r="B4" i="7"/>
  <c r="D4" i="7" s="1"/>
  <c r="B2" i="4"/>
  <c r="D2" i="4" s="1"/>
  <c r="A5" i="6"/>
  <c r="C4" i="6"/>
  <c r="B4" i="6"/>
  <c r="D4" i="6" s="1"/>
  <c r="B3" i="7"/>
  <c r="D3" i="7" s="1"/>
  <c r="B3" i="9"/>
  <c r="D3" i="9" s="1"/>
  <c r="A4" i="10"/>
  <c r="C3" i="10"/>
  <c r="B3" i="10"/>
  <c r="D3" i="10" s="1"/>
  <c r="A5" i="3"/>
  <c r="C4" i="3"/>
  <c r="A4" i="5"/>
  <c r="C3" i="5"/>
  <c r="B2" i="14"/>
  <c r="D2" i="14" s="1"/>
  <c r="B3" i="12"/>
  <c r="D3" i="12" s="1"/>
  <c r="B2" i="10"/>
  <c r="D2" i="10" s="1"/>
  <c r="B2" i="11"/>
  <c r="D2" i="11" s="1"/>
  <c r="B2" i="12"/>
  <c r="D2" i="12" s="1"/>
  <c r="B2" i="9"/>
  <c r="D2" i="9" s="1"/>
  <c r="B2" i="5"/>
  <c r="D2" i="5" s="1"/>
  <c r="B2" i="13"/>
  <c r="D2" i="13" s="1"/>
  <c r="B2" i="6"/>
  <c r="D2" i="6" s="1"/>
  <c r="B3" i="3"/>
  <c r="D3" i="3" s="1"/>
  <c r="B4" i="3"/>
  <c r="D4" i="3" s="1"/>
  <c r="B3" i="5"/>
  <c r="D3" i="5" s="1"/>
  <c r="A4" i="8"/>
  <c r="C3" i="8"/>
  <c r="B3" i="8"/>
  <c r="D3" i="8" s="1"/>
  <c r="A5" i="16"/>
  <c r="C4" i="16"/>
  <c r="B4" i="16"/>
  <c r="D4" i="16" s="1"/>
  <c r="A4" i="4"/>
  <c r="C3" i="4"/>
  <c r="B3" i="4"/>
  <c r="D3" i="4" s="1"/>
  <c r="B2" i="30"/>
  <c r="D2" i="30" s="1"/>
  <c r="B2" i="29"/>
  <c r="D2" i="29" s="1"/>
  <c r="B2" i="28"/>
  <c r="D2" i="28" s="1"/>
  <c r="B2" i="26"/>
  <c r="D2" i="26" s="1"/>
  <c r="B2" i="27"/>
  <c r="D2" i="27" s="1"/>
  <c r="B3" i="28"/>
  <c r="D3" i="28" s="1"/>
  <c r="B2" i="24"/>
  <c r="D2" i="24" s="1"/>
  <c r="B2" i="25"/>
  <c r="D2" i="25" s="1"/>
  <c r="B2" i="21"/>
  <c r="D2" i="21" s="1"/>
  <c r="B3" i="25"/>
  <c r="D3" i="25" s="1"/>
  <c r="B2" i="23"/>
  <c r="D2" i="23" s="1"/>
  <c r="B2" i="22"/>
  <c r="D2" i="22" s="1"/>
  <c r="B3" i="27"/>
  <c r="D3" i="27" s="1"/>
  <c r="B3" i="22"/>
  <c r="D3" i="22" s="1"/>
  <c r="B2" i="20"/>
  <c r="D2" i="20" s="1"/>
  <c r="B2" i="18"/>
  <c r="D2" i="18" s="1"/>
  <c r="B2" i="19"/>
  <c r="D2" i="19" s="1"/>
  <c r="B2" i="15"/>
  <c r="D2" i="15" s="1"/>
  <c r="B3" i="15"/>
  <c r="D3" i="15" s="1"/>
  <c r="B3" i="21"/>
  <c r="D3" i="21" s="1"/>
  <c r="B2" i="16"/>
  <c r="D2" i="16" s="1"/>
  <c r="A5" i="7"/>
  <c r="C4" i="7"/>
  <c r="B2" i="8"/>
  <c r="D2" i="8" s="1"/>
  <c r="A4" i="9"/>
  <c r="C3" i="9"/>
  <c r="B3" i="11"/>
  <c r="D3" i="11" s="1"/>
  <c r="A4" i="13"/>
  <c r="C3" i="13"/>
  <c r="B3" i="13"/>
  <c r="D3" i="13" s="1"/>
  <c r="A5" i="15"/>
  <c r="C4" i="15"/>
  <c r="B4" i="15"/>
  <c r="D4" i="15" s="1"/>
  <c r="B3" i="16"/>
  <c r="D3" i="16" s="1"/>
  <c r="A5" i="12"/>
  <c r="C4" i="12"/>
  <c r="A4" i="14"/>
  <c r="C3" i="14"/>
  <c r="A4" i="19"/>
  <c r="C3" i="19"/>
  <c r="B3" i="19"/>
  <c r="D3" i="19" s="1"/>
  <c r="A5" i="11"/>
  <c r="C4" i="11"/>
  <c r="B4" i="11"/>
  <c r="D4" i="11" s="1"/>
  <c r="B4" i="12"/>
  <c r="D4" i="12" s="1"/>
  <c r="B3" i="14"/>
  <c r="D3" i="14" s="1"/>
  <c r="A4" i="17"/>
  <c r="C3" i="17"/>
  <c r="B3" i="17"/>
  <c r="D3" i="17" s="1"/>
  <c r="A5" i="18"/>
  <c r="C4" i="18"/>
  <c r="B3" i="18"/>
  <c r="D3" i="18" s="1"/>
  <c r="B4" i="18"/>
  <c r="D4" i="18" s="1"/>
  <c r="A4" i="26"/>
  <c r="C3" i="26"/>
  <c r="B3" i="26"/>
  <c r="D3" i="26" s="1"/>
  <c r="A4" i="20"/>
  <c r="C3" i="20"/>
  <c r="B3" i="20"/>
  <c r="D3" i="20" s="1"/>
  <c r="A5" i="22"/>
  <c r="C4" i="22"/>
  <c r="B4" i="22"/>
  <c r="D4" i="22" s="1"/>
  <c r="A4" i="21"/>
  <c r="C3" i="21"/>
  <c r="A4" i="23"/>
  <c r="C3" i="23"/>
  <c r="B3" i="23"/>
  <c r="D3" i="23" s="1"/>
  <c r="A5" i="25"/>
  <c r="C4" i="25"/>
  <c r="B4" i="25"/>
  <c r="D4" i="25" s="1"/>
  <c r="A4" i="24"/>
  <c r="C3" i="24"/>
  <c r="A5" i="28"/>
  <c r="C4" i="28"/>
  <c r="B4" i="28"/>
  <c r="D4" i="28" s="1"/>
  <c r="B3" i="24"/>
  <c r="D3" i="24" s="1"/>
  <c r="A6" i="27"/>
  <c r="C5" i="27"/>
  <c r="B5" i="27"/>
  <c r="D5" i="27" s="1"/>
  <c r="B4" i="27"/>
  <c r="D4" i="27" s="1"/>
  <c r="C4" i="27"/>
  <c r="A4" i="29"/>
  <c r="C3" i="29"/>
  <c r="B3" i="29"/>
  <c r="D3" i="29" s="1"/>
  <c r="A4" i="30"/>
  <c r="C3" i="30"/>
  <c r="B3" i="30"/>
  <c r="D3" i="30" s="1"/>
  <c r="A5" i="29" l="1"/>
  <c r="C4" i="29"/>
  <c r="B4" i="29"/>
  <c r="D4" i="29" s="1"/>
  <c r="F4" i="22"/>
  <c r="E4" i="22"/>
  <c r="B5" i="28"/>
  <c r="D5" i="28" s="1"/>
  <c r="A6" i="28"/>
  <c r="C5" i="28"/>
  <c r="A5" i="23"/>
  <c r="C4" i="23"/>
  <c r="B4" i="23"/>
  <c r="D4" i="23" s="1"/>
  <c r="C4" i="20"/>
  <c r="B4" i="20"/>
  <c r="D4" i="20" s="1"/>
  <c r="A5" i="20"/>
  <c r="F3" i="17"/>
  <c r="E3" i="17"/>
  <c r="B4" i="9"/>
  <c r="D4" i="9" s="1"/>
  <c r="C4" i="9"/>
  <c r="A5" i="9"/>
  <c r="E3" i="27"/>
  <c r="F3" i="27"/>
  <c r="E2" i="30"/>
  <c r="F2" i="30"/>
  <c r="F3" i="3"/>
  <c r="E3" i="3"/>
  <c r="F3" i="12"/>
  <c r="E3" i="12"/>
  <c r="B4" i="10"/>
  <c r="D4" i="10" s="1"/>
  <c r="A5" i="10"/>
  <c r="C4" i="10"/>
  <c r="F3" i="29"/>
  <c r="E3" i="29"/>
  <c r="F3" i="24"/>
  <c r="E3" i="24"/>
  <c r="A6" i="25"/>
  <c r="C5" i="25"/>
  <c r="B5" i="25"/>
  <c r="D5" i="25" s="1"/>
  <c r="C5" i="22"/>
  <c r="B5" i="22"/>
  <c r="D5" i="22" s="1"/>
  <c r="A6" i="22"/>
  <c r="F4" i="11"/>
  <c r="E4" i="11"/>
  <c r="F3" i="21"/>
  <c r="E3" i="21"/>
  <c r="F2" i="22"/>
  <c r="E2" i="22"/>
  <c r="F2" i="26"/>
  <c r="E2" i="26"/>
  <c r="F2" i="6"/>
  <c r="E2" i="6"/>
  <c r="F2" i="14"/>
  <c r="E2" i="14"/>
  <c r="B5" i="3"/>
  <c r="D5" i="3" s="1"/>
  <c r="A6" i="3"/>
  <c r="C5" i="3"/>
  <c r="F3" i="9"/>
  <c r="E3" i="9"/>
  <c r="B5" i="6"/>
  <c r="D5" i="6" s="1"/>
  <c r="A6" i="6"/>
  <c r="C5" i="6"/>
  <c r="F4" i="25"/>
  <c r="E4" i="25"/>
  <c r="A5" i="30"/>
  <c r="B4" i="30"/>
  <c r="D4" i="30" s="1"/>
  <c r="C4" i="30"/>
  <c r="B6" i="27"/>
  <c r="D6" i="27" s="1"/>
  <c r="C6" i="27"/>
  <c r="A7" i="27"/>
  <c r="F4" i="18"/>
  <c r="E4" i="18"/>
  <c r="F4" i="12"/>
  <c r="E4" i="12"/>
  <c r="F3" i="19"/>
  <c r="E3" i="19"/>
  <c r="B4" i="14"/>
  <c r="D4" i="14" s="1"/>
  <c r="C4" i="14"/>
  <c r="A5" i="14"/>
  <c r="F4" i="15"/>
  <c r="E4" i="15"/>
  <c r="E2" i="16"/>
  <c r="F2" i="16"/>
  <c r="E2" i="19"/>
  <c r="F2" i="19"/>
  <c r="F2" i="21"/>
  <c r="E2" i="21"/>
  <c r="F2" i="27"/>
  <c r="E2" i="27"/>
  <c r="F4" i="16"/>
  <c r="E4" i="16"/>
  <c r="F2" i="9"/>
  <c r="E2" i="9"/>
  <c r="F4" i="27"/>
  <c r="E4" i="27"/>
  <c r="E3" i="26"/>
  <c r="F3" i="26"/>
  <c r="F3" i="18"/>
  <c r="E3" i="18"/>
  <c r="A5" i="13"/>
  <c r="C4" i="13"/>
  <c r="B4" i="13"/>
  <c r="D4" i="13" s="1"/>
  <c r="E2" i="8"/>
  <c r="F2" i="8"/>
  <c r="F2" i="18"/>
  <c r="E2" i="18"/>
  <c r="F2" i="25"/>
  <c r="E2" i="25"/>
  <c r="F3" i="4"/>
  <c r="E3" i="4"/>
  <c r="C4" i="8"/>
  <c r="B4" i="8"/>
  <c r="D4" i="8" s="1"/>
  <c r="A5" i="8"/>
  <c r="F2" i="12"/>
  <c r="E2" i="12"/>
  <c r="F3" i="30"/>
  <c r="E3" i="30"/>
  <c r="E5" i="27"/>
  <c r="F5" i="27"/>
  <c r="F4" i="28"/>
  <c r="E4" i="28"/>
  <c r="B4" i="24"/>
  <c r="D4" i="24" s="1"/>
  <c r="C4" i="24"/>
  <c r="A5" i="24"/>
  <c r="F3" i="23"/>
  <c r="E3" i="23"/>
  <c r="B4" i="21"/>
  <c r="D4" i="21" s="1"/>
  <c r="C4" i="21"/>
  <c r="A5" i="21"/>
  <c r="F3" i="20"/>
  <c r="E3" i="20"/>
  <c r="C4" i="17"/>
  <c r="B4" i="17"/>
  <c r="D4" i="17" s="1"/>
  <c r="A5" i="17"/>
  <c r="A5" i="19"/>
  <c r="B4" i="19"/>
  <c r="D4" i="19" s="1"/>
  <c r="C4" i="19"/>
  <c r="B5" i="12"/>
  <c r="D5" i="12" s="1"/>
  <c r="C5" i="12"/>
  <c r="A6" i="12"/>
  <c r="A6" i="15"/>
  <c r="C5" i="15"/>
  <c r="B5" i="15"/>
  <c r="D5" i="15" s="1"/>
  <c r="E3" i="11"/>
  <c r="F3" i="11"/>
  <c r="E3" i="15"/>
  <c r="F3" i="15"/>
  <c r="E2" i="20"/>
  <c r="F2" i="20"/>
  <c r="E2" i="23"/>
  <c r="F2" i="23"/>
  <c r="F2" i="24"/>
  <c r="E2" i="24"/>
  <c r="F2" i="28"/>
  <c r="E2" i="28"/>
  <c r="B5" i="16"/>
  <c r="D5" i="16" s="1"/>
  <c r="A6" i="16"/>
  <c r="C5" i="16"/>
  <c r="E3" i="5"/>
  <c r="F3" i="5"/>
  <c r="E2" i="13"/>
  <c r="F2" i="13"/>
  <c r="F2" i="11"/>
  <c r="E2" i="11"/>
  <c r="F3" i="10"/>
  <c r="E3" i="10"/>
  <c r="F3" i="7"/>
  <c r="E3" i="7"/>
  <c r="E2" i="4"/>
  <c r="F2" i="4"/>
  <c r="B4" i="26"/>
  <c r="D4" i="26" s="1"/>
  <c r="A5" i="26"/>
  <c r="C4" i="26"/>
  <c r="B5" i="18"/>
  <c r="D5" i="18" s="1"/>
  <c r="C5" i="18"/>
  <c r="A6" i="18"/>
  <c r="F3" i="14"/>
  <c r="E3" i="14"/>
  <c r="C5" i="11"/>
  <c r="B5" i="11"/>
  <c r="D5" i="11" s="1"/>
  <c r="A6" i="11"/>
  <c r="F3" i="16"/>
  <c r="E3" i="16"/>
  <c r="F3" i="13"/>
  <c r="E3" i="13"/>
  <c r="B5" i="7"/>
  <c r="D5" i="7" s="1"/>
  <c r="C5" i="7"/>
  <c r="A6" i="7"/>
  <c r="F2" i="15"/>
  <c r="E2" i="15"/>
  <c r="E3" i="22"/>
  <c r="F3" i="22"/>
  <c r="E3" i="25"/>
  <c r="F3" i="25"/>
  <c r="E3" i="28"/>
  <c r="F3" i="28"/>
  <c r="E2" i="29"/>
  <c r="F2" i="29"/>
  <c r="B4" i="4"/>
  <c r="D4" i="4" s="1"/>
  <c r="A5" i="4"/>
  <c r="C4" i="4"/>
  <c r="F3" i="8"/>
  <c r="E3" i="8"/>
  <c r="E4" i="3"/>
  <c r="F4" i="3"/>
  <c r="F2" i="5"/>
  <c r="E2" i="5"/>
  <c r="F2" i="10"/>
  <c r="E2" i="10"/>
  <c r="B4" i="5"/>
  <c r="D4" i="5" s="1"/>
  <c r="A5" i="5"/>
  <c r="C4" i="5"/>
  <c r="F4" i="6"/>
  <c r="E4" i="6"/>
  <c r="F4" i="7"/>
  <c r="E4" i="7"/>
  <c r="A6" i="8" l="1"/>
  <c r="C5" i="8"/>
  <c r="B5" i="8"/>
  <c r="D5" i="8" s="1"/>
  <c r="F4" i="14"/>
  <c r="E4" i="14"/>
  <c r="A6" i="30"/>
  <c r="C5" i="30"/>
  <c r="B5" i="30"/>
  <c r="D5" i="30" s="1"/>
  <c r="A7" i="6"/>
  <c r="C6" i="6"/>
  <c r="B6" i="6"/>
  <c r="D6" i="6" s="1"/>
  <c r="E5" i="22"/>
  <c r="F5" i="22"/>
  <c r="A7" i="25"/>
  <c r="C6" i="25"/>
  <c r="B6" i="25"/>
  <c r="D6" i="25" s="1"/>
  <c r="A6" i="9"/>
  <c r="C5" i="9"/>
  <c r="B5" i="9"/>
  <c r="D5" i="9" s="1"/>
  <c r="E4" i="23"/>
  <c r="F4" i="23"/>
  <c r="A7" i="28"/>
  <c r="C6" i="28"/>
  <c r="B6" i="28"/>
  <c r="D6" i="28" s="1"/>
  <c r="E4" i="29"/>
  <c r="F4" i="29"/>
  <c r="E4" i="19"/>
  <c r="F4" i="19"/>
  <c r="A6" i="24"/>
  <c r="C5" i="24"/>
  <c r="B5" i="24"/>
  <c r="D5" i="24" s="1"/>
  <c r="E4" i="8"/>
  <c r="F4" i="8"/>
  <c r="A6" i="13"/>
  <c r="C5" i="13"/>
  <c r="B5" i="13"/>
  <c r="D5" i="13" s="1"/>
  <c r="F6" i="27"/>
  <c r="E6" i="27"/>
  <c r="E5" i="6"/>
  <c r="F5" i="6"/>
  <c r="A7" i="3"/>
  <c r="C6" i="3"/>
  <c r="B6" i="3"/>
  <c r="D6" i="3" s="1"/>
  <c r="A6" i="20"/>
  <c r="C5" i="20"/>
  <c r="B5" i="20"/>
  <c r="D5" i="20" s="1"/>
  <c r="E5" i="28"/>
  <c r="F5" i="28"/>
  <c r="F4" i="5"/>
  <c r="E4" i="5"/>
  <c r="F5" i="7"/>
  <c r="E5" i="7"/>
  <c r="F5" i="18"/>
  <c r="E5" i="18"/>
  <c r="F5" i="12"/>
  <c r="E5" i="12"/>
  <c r="A6" i="17"/>
  <c r="C5" i="17"/>
  <c r="B5" i="17"/>
  <c r="D5" i="17" s="1"/>
  <c r="F4" i="24"/>
  <c r="E4" i="24"/>
  <c r="E4" i="13"/>
  <c r="F4" i="13"/>
  <c r="C7" i="27"/>
  <c r="A8" i="27"/>
  <c r="B7" i="27"/>
  <c r="D7" i="27" s="1"/>
  <c r="E4" i="30"/>
  <c r="F4" i="30"/>
  <c r="A7" i="22"/>
  <c r="C6" i="22"/>
  <c r="B6" i="22"/>
  <c r="D6" i="22" s="1"/>
  <c r="F4" i="10"/>
  <c r="E4" i="10"/>
  <c r="A7" i="11"/>
  <c r="C6" i="11"/>
  <c r="B6" i="11"/>
  <c r="D6" i="11" s="1"/>
  <c r="A7" i="16"/>
  <c r="C6" i="16"/>
  <c r="B6" i="16"/>
  <c r="D6" i="16" s="1"/>
  <c r="A7" i="15"/>
  <c r="C6" i="15"/>
  <c r="B6" i="15"/>
  <c r="D6" i="15" s="1"/>
  <c r="E4" i="17"/>
  <c r="F4" i="17"/>
  <c r="A6" i="21"/>
  <c r="C5" i="21"/>
  <c r="B5" i="21"/>
  <c r="D5" i="21" s="1"/>
  <c r="A6" i="4"/>
  <c r="C5" i="4"/>
  <c r="B5" i="4"/>
  <c r="D5" i="4" s="1"/>
  <c r="A7" i="7"/>
  <c r="C6" i="7"/>
  <c r="B6" i="7"/>
  <c r="D6" i="7" s="1"/>
  <c r="E5" i="11"/>
  <c r="F5" i="11"/>
  <c r="A7" i="18"/>
  <c r="C6" i="18"/>
  <c r="B6" i="18"/>
  <c r="D6" i="18" s="1"/>
  <c r="A6" i="26"/>
  <c r="C5" i="26"/>
  <c r="B5" i="26"/>
  <c r="D5" i="26" s="1"/>
  <c r="F5" i="16"/>
  <c r="E5" i="16"/>
  <c r="A7" i="12"/>
  <c r="C6" i="12"/>
  <c r="B6" i="12"/>
  <c r="D6" i="12" s="1"/>
  <c r="A6" i="5"/>
  <c r="C5" i="5"/>
  <c r="B5" i="5"/>
  <c r="D5" i="5" s="1"/>
  <c r="E4" i="4"/>
  <c r="F4" i="4"/>
  <c r="F4" i="26"/>
  <c r="E4" i="26"/>
  <c r="E5" i="15"/>
  <c r="F5" i="15"/>
  <c r="A6" i="19"/>
  <c r="C5" i="19"/>
  <c r="B5" i="19"/>
  <c r="D5" i="19" s="1"/>
  <c r="F4" i="21"/>
  <c r="E4" i="21"/>
  <c r="A6" i="14"/>
  <c r="C5" i="14"/>
  <c r="B5" i="14"/>
  <c r="D5" i="14" s="1"/>
  <c r="F5" i="3"/>
  <c r="E5" i="3"/>
  <c r="E5" i="25"/>
  <c r="F5" i="25"/>
  <c r="A6" i="10"/>
  <c r="C5" i="10"/>
  <c r="B5" i="10"/>
  <c r="D5" i="10" s="1"/>
  <c r="F4" i="9"/>
  <c r="E4" i="9"/>
  <c r="E4" i="20"/>
  <c r="F4" i="20"/>
  <c r="A6" i="23"/>
  <c r="C5" i="23"/>
  <c r="B5" i="23"/>
  <c r="D5" i="23" s="1"/>
  <c r="A6" i="29"/>
  <c r="C5" i="29"/>
  <c r="B5" i="29"/>
  <c r="D5" i="29" s="1"/>
  <c r="B6" i="20" l="1"/>
  <c r="D6" i="20" s="1"/>
  <c r="A7" i="20"/>
  <c r="C6" i="20"/>
  <c r="F5" i="13"/>
  <c r="E5" i="13"/>
  <c r="E5" i="9"/>
  <c r="F5" i="9"/>
  <c r="F6" i="6"/>
  <c r="E6" i="6"/>
  <c r="F5" i="8"/>
  <c r="E5" i="8"/>
  <c r="F5" i="29"/>
  <c r="E5" i="29"/>
  <c r="B6" i="10"/>
  <c r="D6" i="10" s="1"/>
  <c r="C6" i="10"/>
  <c r="A7" i="10"/>
  <c r="C6" i="19"/>
  <c r="B6" i="19"/>
  <c r="D6" i="19" s="1"/>
  <c r="A7" i="19"/>
  <c r="B7" i="12"/>
  <c r="D7" i="12" s="1"/>
  <c r="A8" i="12"/>
  <c r="C7" i="12"/>
  <c r="B7" i="18"/>
  <c r="D7" i="18" s="1"/>
  <c r="A8" i="18"/>
  <c r="C7" i="18"/>
  <c r="C6" i="4"/>
  <c r="B6" i="4"/>
  <c r="D6" i="4" s="1"/>
  <c r="A7" i="4"/>
  <c r="C7" i="15"/>
  <c r="B7" i="15"/>
  <c r="D7" i="15" s="1"/>
  <c r="A8" i="15"/>
  <c r="F6" i="11"/>
  <c r="E6" i="11"/>
  <c r="F6" i="28"/>
  <c r="E6" i="28"/>
  <c r="F6" i="25"/>
  <c r="E6" i="25"/>
  <c r="F5" i="30"/>
  <c r="E5" i="30"/>
  <c r="C6" i="23"/>
  <c r="B6" i="23"/>
  <c r="D6" i="23" s="1"/>
  <c r="A7" i="23"/>
  <c r="F5" i="14"/>
  <c r="E5" i="14"/>
  <c r="B6" i="5"/>
  <c r="D6" i="5" s="1"/>
  <c r="C6" i="5"/>
  <c r="A7" i="5"/>
  <c r="B6" i="26"/>
  <c r="D6" i="26" s="1"/>
  <c r="C6" i="26"/>
  <c r="A7" i="26"/>
  <c r="B7" i="7"/>
  <c r="D7" i="7" s="1"/>
  <c r="A8" i="7"/>
  <c r="C7" i="7"/>
  <c r="E5" i="21"/>
  <c r="F5" i="21"/>
  <c r="F6" i="16"/>
  <c r="E6" i="16"/>
  <c r="F6" i="22"/>
  <c r="E6" i="22"/>
  <c r="F5" i="17"/>
  <c r="E5" i="17"/>
  <c r="F6" i="3"/>
  <c r="E6" i="3"/>
  <c r="F5" i="24"/>
  <c r="E5" i="24"/>
  <c r="C6" i="29"/>
  <c r="B6" i="29"/>
  <c r="D6" i="29" s="1"/>
  <c r="A7" i="29"/>
  <c r="F5" i="10"/>
  <c r="E5" i="10"/>
  <c r="F6" i="12"/>
  <c r="E6" i="12"/>
  <c r="F6" i="15"/>
  <c r="E6" i="15"/>
  <c r="A8" i="11"/>
  <c r="C7" i="11"/>
  <c r="B7" i="11"/>
  <c r="D7" i="11" s="1"/>
  <c r="F5" i="20"/>
  <c r="E5" i="20"/>
  <c r="F5" i="19"/>
  <c r="E5" i="19"/>
  <c r="F6" i="18"/>
  <c r="E6" i="18"/>
  <c r="F5" i="4"/>
  <c r="E5" i="4"/>
  <c r="F7" i="27"/>
  <c r="E7" i="27"/>
  <c r="C6" i="13"/>
  <c r="B6" i="13"/>
  <c r="D6" i="13" s="1"/>
  <c r="A7" i="13"/>
  <c r="C7" i="28"/>
  <c r="B7" i="28"/>
  <c r="D7" i="28" s="1"/>
  <c r="A8" i="28"/>
  <c r="C7" i="25"/>
  <c r="B7" i="25"/>
  <c r="D7" i="25" s="1"/>
  <c r="A8" i="25"/>
  <c r="C6" i="30"/>
  <c r="B6" i="30"/>
  <c r="D6" i="30" s="1"/>
  <c r="A7" i="30"/>
  <c r="F5" i="23"/>
  <c r="E5" i="23"/>
  <c r="B6" i="14"/>
  <c r="D6" i="14" s="1"/>
  <c r="A7" i="14"/>
  <c r="C6" i="14"/>
  <c r="F5" i="5"/>
  <c r="E5" i="5"/>
  <c r="F5" i="26"/>
  <c r="E5" i="26"/>
  <c r="E6" i="7"/>
  <c r="F6" i="7"/>
  <c r="B6" i="21"/>
  <c r="D6" i="21" s="1"/>
  <c r="A7" i="21"/>
  <c r="C6" i="21"/>
  <c r="B7" i="16"/>
  <c r="D7" i="16" s="1"/>
  <c r="C7" i="16"/>
  <c r="A8" i="16"/>
  <c r="B7" i="22"/>
  <c r="D7" i="22" s="1"/>
  <c r="A8" i="22"/>
  <c r="C7" i="22"/>
  <c r="B8" i="27"/>
  <c r="D8" i="27" s="1"/>
  <c r="C8" i="27"/>
  <c r="A9" i="27"/>
  <c r="A7" i="17"/>
  <c r="C6" i="17"/>
  <c r="B6" i="17"/>
  <c r="D6" i="17" s="1"/>
  <c r="B7" i="3"/>
  <c r="D7" i="3" s="1"/>
  <c r="C7" i="3"/>
  <c r="A8" i="3"/>
  <c r="B6" i="24"/>
  <c r="D6" i="24" s="1"/>
  <c r="A7" i="24"/>
  <c r="C6" i="24"/>
  <c r="B6" i="9"/>
  <c r="D6" i="9" s="1"/>
  <c r="A7" i="9"/>
  <c r="C6" i="9"/>
  <c r="C7" i="6"/>
  <c r="B7" i="6"/>
  <c r="D7" i="6" s="1"/>
  <c r="A8" i="6"/>
  <c r="B6" i="8"/>
  <c r="D6" i="8" s="1"/>
  <c r="A7" i="8"/>
  <c r="C6" i="8"/>
  <c r="A8" i="29" l="1"/>
  <c r="C7" i="29"/>
  <c r="B7" i="29"/>
  <c r="D7" i="29" s="1"/>
  <c r="A9" i="7"/>
  <c r="C8" i="7"/>
  <c r="B8" i="7"/>
  <c r="D8" i="7" s="1"/>
  <c r="F6" i="26"/>
  <c r="E6" i="26"/>
  <c r="A8" i="4"/>
  <c r="C7" i="4"/>
  <c r="B7" i="4"/>
  <c r="D7" i="4" s="1"/>
  <c r="A9" i="18"/>
  <c r="C8" i="18"/>
  <c r="B8" i="18"/>
  <c r="D8" i="18" s="1"/>
  <c r="F7" i="12"/>
  <c r="E7" i="12"/>
  <c r="A8" i="10"/>
  <c r="C7" i="10"/>
  <c r="B7" i="10"/>
  <c r="D7" i="10" s="1"/>
  <c r="F6" i="21"/>
  <c r="E6" i="21"/>
  <c r="A8" i="14"/>
  <c r="C7" i="14"/>
  <c r="B7" i="14"/>
  <c r="D7" i="14" s="1"/>
  <c r="A8" i="30"/>
  <c r="C7" i="30"/>
  <c r="B7" i="30"/>
  <c r="D7" i="30" s="1"/>
  <c r="E7" i="25"/>
  <c r="F7" i="25"/>
  <c r="A9" i="11"/>
  <c r="C8" i="11"/>
  <c r="B8" i="11"/>
  <c r="D8" i="11" s="1"/>
  <c r="E6" i="29"/>
  <c r="F6" i="29"/>
  <c r="F7" i="7"/>
  <c r="E7" i="7"/>
  <c r="A8" i="5"/>
  <c r="C7" i="5"/>
  <c r="B7" i="5"/>
  <c r="D7" i="5" s="1"/>
  <c r="A9" i="15"/>
  <c r="C8" i="15"/>
  <c r="B8" i="15"/>
  <c r="D8" i="15" s="1"/>
  <c r="E6" i="4"/>
  <c r="F6" i="4"/>
  <c r="F7" i="18"/>
  <c r="E7" i="18"/>
  <c r="A8" i="19"/>
  <c r="C7" i="19"/>
  <c r="B7" i="19"/>
  <c r="D7" i="19" s="1"/>
  <c r="A9" i="6"/>
  <c r="C8" i="6"/>
  <c r="B8" i="6"/>
  <c r="D8" i="6" s="1"/>
  <c r="A8" i="9"/>
  <c r="C7" i="9"/>
  <c r="B7" i="9"/>
  <c r="D7" i="9" s="1"/>
  <c r="F6" i="24"/>
  <c r="E6" i="24"/>
  <c r="E6" i="17"/>
  <c r="F6" i="17"/>
  <c r="E7" i="22"/>
  <c r="F7" i="22"/>
  <c r="A9" i="28"/>
  <c r="C8" i="28"/>
  <c r="B8" i="28"/>
  <c r="D8" i="28" s="1"/>
  <c r="E6" i="13"/>
  <c r="F6" i="13"/>
  <c r="E7" i="6"/>
  <c r="F7" i="6"/>
  <c r="F6" i="9"/>
  <c r="E6" i="9"/>
  <c r="A9" i="3"/>
  <c r="C8" i="3"/>
  <c r="B8" i="3"/>
  <c r="D8" i="3" s="1"/>
  <c r="F8" i="27"/>
  <c r="E8" i="27"/>
  <c r="A9" i="16"/>
  <c r="C8" i="16"/>
  <c r="B8" i="16"/>
  <c r="D8" i="16" s="1"/>
  <c r="A8" i="21"/>
  <c r="C7" i="21"/>
  <c r="B7" i="21"/>
  <c r="D7" i="21" s="1"/>
  <c r="A9" i="25"/>
  <c r="C8" i="25"/>
  <c r="B8" i="25"/>
  <c r="D8" i="25" s="1"/>
  <c r="E7" i="28"/>
  <c r="F7" i="28"/>
  <c r="A8" i="8"/>
  <c r="C7" i="8"/>
  <c r="B7" i="8"/>
  <c r="D7" i="8" s="1"/>
  <c r="A8" i="17"/>
  <c r="C7" i="17"/>
  <c r="B7" i="17"/>
  <c r="D7" i="17" s="1"/>
  <c r="E6" i="8"/>
  <c r="F6" i="8"/>
  <c r="A8" i="24"/>
  <c r="C7" i="24"/>
  <c r="B7" i="24"/>
  <c r="D7" i="24" s="1"/>
  <c r="F7" i="3"/>
  <c r="E7" i="3"/>
  <c r="A10" i="27"/>
  <c r="B9" i="27"/>
  <c r="D9" i="27" s="1"/>
  <c r="C9" i="27"/>
  <c r="A9" i="22"/>
  <c r="C8" i="22"/>
  <c r="B8" i="22"/>
  <c r="D8" i="22" s="1"/>
  <c r="F7" i="16"/>
  <c r="E7" i="16"/>
  <c r="F6" i="14"/>
  <c r="E6" i="14"/>
  <c r="E6" i="30"/>
  <c r="F6" i="30"/>
  <c r="A8" i="13"/>
  <c r="C7" i="13"/>
  <c r="B7" i="13"/>
  <c r="D7" i="13" s="1"/>
  <c r="A8" i="26"/>
  <c r="C7" i="26"/>
  <c r="B7" i="26"/>
  <c r="D7" i="26" s="1"/>
  <c r="A8" i="23"/>
  <c r="C7" i="23"/>
  <c r="B7" i="23"/>
  <c r="D7" i="23" s="1"/>
  <c r="E7" i="15"/>
  <c r="F7" i="15"/>
  <c r="E6" i="19"/>
  <c r="F6" i="19"/>
  <c r="F6" i="10"/>
  <c r="E6" i="10"/>
  <c r="A8" i="20"/>
  <c r="C7" i="20"/>
  <c r="B7" i="20"/>
  <c r="D7" i="20" s="1"/>
  <c r="E7" i="11"/>
  <c r="F7" i="11"/>
  <c r="F6" i="5"/>
  <c r="E6" i="5"/>
  <c r="E6" i="23"/>
  <c r="F6" i="23"/>
  <c r="A9" i="12"/>
  <c r="C8" i="12"/>
  <c r="B8" i="12"/>
  <c r="D8" i="12" s="1"/>
  <c r="E6" i="20"/>
  <c r="F6" i="20"/>
  <c r="B9" i="12" l="1"/>
  <c r="D9" i="12" s="1"/>
  <c r="C9" i="12"/>
  <c r="A10" i="12"/>
  <c r="F7" i="23"/>
  <c r="E7" i="23"/>
  <c r="A9" i="13"/>
  <c r="C8" i="13"/>
  <c r="B8" i="13"/>
  <c r="D8" i="13" s="1"/>
  <c r="B10" i="27"/>
  <c r="D10" i="27" s="1"/>
  <c r="A11" i="27"/>
  <c r="C10" i="27"/>
  <c r="F7" i="17"/>
  <c r="E7" i="17"/>
  <c r="F8" i="25"/>
  <c r="E8" i="25"/>
  <c r="B9" i="16"/>
  <c r="D9" i="16" s="1"/>
  <c r="A10" i="16"/>
  <c r="C9" i="16"/>
  <c r="F8" i="28"/>
  <c r="E8" i="28"/>
  <c r="F8" i="6"/>
  <c r="E8" i="6"/>
  <c r="A10" i="15"/>
  <c r="C9" i="15"/>
  <c r="B9" i="15"/>
  <c r="D9" i="15" s="1"/>
  <c r="F8" i="11"/>
  <c r="E8" i="11"/>
  <c r="F7" i="14"/>
  <c r="E7" i="14"/>
  <c r="B9" i="18"/>
  <c r="D9" i="18" s="1"/>
  <c r="C9" i="18"/>
  <c r="A10" i="18"/>
  <c r="B9" i="7"/>
  <c r="D9" i="7" s="1"/>
  <c r="C9" i="7"/>
  <c r="A10" i="7"/>
  <c r="C8" i="20"/>
  <c r="B8" i="20"/>
  <c r="D8" i="20" s="1"/>
  <c r="A9" i="20"/>
  <c r="B8" i="26"/>
  <c r="D8" i="26" s="1"/>
  <c r="A9" i="26"/>
  <c r="C8" i="26"/>
  <c r="B9" i="22"/>
  <c r="D9" i="22" s="1"/>
  <c r="C9" i="22"/>
  <c r="A10" i="22"/>
  <c r="B8" i="24"/>
  <c r="D8" i="24" s="1"/>
  <c r="C8" i="24"/>
  <c r="A9" i="24"/>
  <c r="C8" i="8"/>
  <c r="B8" i="8"/>
  <c r="D8" i="8" s="1"/>
  <c r="A9" i="8"/>
  <c r="B8" i="21"/>
  <c r="D8" i="21" s="1"/>
  <c r="C8" i="21"/>
  <c r="A9" i="21"/>
  <c r="B9" i="3"/>
  <c r="D9" i="3" s="1"/>
  <c r="A10" i="3"/>
  <c r="C9" i="3"/>
  <c r="F7" i="9"/>
  <c r="E7" i="9"/>
  <c r="A9" i="19"/>
  <c r="C8" i="19"/>
  <c r="B8" i="19"/>
  <c r="D8" i="19" s="1"/>
  <c r="E7" i="5"/>
  <c r="F7" i="5"/>
  <c r="E7" i="30"/>
  <c r="F7" i="30"/>
  <c r="F7" i="10"/>
  <c r="E7" i="10"/>
  <c r="F7" i="4"/>
  <c r="E7" i="4"/>
  <c r="F7" i="29"/>
  <c r="E7" i="29"/>
  <c r="F8" i="12"/>
  <c r="E8" i="12"/>
  <c r="A9" i="23"/>
  <c r="C8" i="23"/>
  <c r="B8" i="23"/>
  <c r="D8" i="23" s="1"/>
  <c r="F7" i="13"/>
  <c r="E7" i="13"/>
  <c r="C8" i="17"/>
  <c r="B8" i="17"/>
  <c r="D8" i="17" s="1"/>
  <c r="A9" i="17"/>
  <c r="A10" i="25"/>
  <c r="C9" i="25"/>
  <c r="B9" i="25"/>
  <c r="D9" i="25" s="1"/>
  <c r="F8" i="16"/>
  <c r="E8" i="16"/>
  <c r="B9" i="28"/>
  <c r="D9" i="28" s="1"/>
  <c r="A10" i="28"/>
  <c r="C9" i="28"/>
  <c r="B9" i="6"/>
  <c r="D9" i="6" s="1"/>
  <c r="A10" i="6"/>
  <c r="C9" i="6"/>
  <c r="F8" i="15"/>
  <c r="E8" i="15"/>
  <c r="C9" i="11"/>
  <c r="B9" i="11"/>
  <c r="D9" i="11" s="1"/>
  <c r="A10" i="11"/>
  <c r="B8" i="14"/>
  <c r="D8" i="14" s="1"/>
  <c r="C8" i="14"/>
  <c r="A9" i="14"/>
  <c r="F8" i="18"/>
  <c r="E8" i="18"/>
  <c r="F8" i="7"/>
  <c r="E8" i="7"/>
  <c r="F7" i="20"/>
  <c r="E7" i="20"/>
  <c r="E7" i="26"/>
  <c r="F7" i="26"/>
  <c r="E8" i="22"/>
  <c r="F8" i="22"/>
  <c r="F9" i="27"/>
  <c r="E9" i="27"/>
  <c r="F7" i="24"/>
  <c r="E7" i="24"/>
  <c r="F7" i="8"/>
  <c r="E7" i="8"/>
  <c r="F7" i="21"/>
  <c r="E7" i="21"/>
  <c r="E8" i="3"/>
  <c r="F8" i="3"/>
  <c r="B8" i="9"/>
  <c r="D8" i="9" s="1"/>
  <c r="C8" i="9"/>
  <c r="A9" i="9"/>
  <c r="F7" i="19"/>
  <c r="E7" i="19"/>
  <c r="B8" i="5"/>
  <c r="D8" i="5" s="1"/>
  <c r="A9" i="5"/>
  <c r="C8" i="5"/>
  <c r="C8" i="30"/>
  <c r="A9" i="30"/>
  <c r="B8" i="30"/>
  <c r="D8" i="30" s="1"/>
  <c r="B8" i="10"/>
  <c r="D8" i="10" s="1"/>
  <c r="A9" i="10"/>
  <c r="C8" i="10"/>
  <c r="B8" i="4"/>
  <c r="D8" i="4" s="1"/>
  <c r="C8" i="4"/>
  <c r="A9" i="4"/>
  <c r="A9" i="29"/>
  <c r="C8" i="29"/>
  <c r="B8" i="29"/>
  <c r="D8" i="29" s="1"/>
  <c r="F8" i="26" l="1"/>
  <c r="E8" i="26"/>
  <c r="A11" i="7"/>
  <c r="C10" i="7"/>
  <c r="B10" i="7"/>
  <c r="D10" i="7" s="1"/>
  <c r="A11" i="15"/>
  <c r="C10" i="15"/>
  <c r="B10" i="15"/>
  <c r="D10" i="15" s="1"/>
  <c r="A11" i="12"/>
  <c r="C10" i="12"/>
  <c r="B10" i="12"/>
  <c r="D10" i="12" s="1"/>
  <c r="E8" i="29"/>
  <c r="F8" i="29"/>
  <c r="E9" i="11"/>
  <c r="F9" i="11"/>
  <c r="E9" i="25"/>
  <c r="F9" i="25"/>
  <c r="E8" i="23"/>
  <c r="F8" i="23"/>
  <c r="A11" i="22"/>
  <c r="C10" i="22"/>
  <c r="B10" i="22"/>
  <c r="D10" i="22" s="1"/>
  <c r="A11" i="18"/>
  <c r="C10" i="18"/>
  <c r="B10" i="18"/>
  <c r="D10" i="18" s="1"/>
  <c r="F9" i="16"/>
  <c r="E9" i="16"/>
  <c r="E8" i="30"/>
  <c r="F8" i="30"/>
  <c r="A10" i="9"/>
  <c r="C9" i="9"/>
  <c r="B9" i="9"/>
  <c r="D9" i="9" s="1"/>
  <c r="E9" i="28"/>
  <c r="F9" i="28"/>
  <c r="A10" i="19"/>
  <c r="C9" i="19"/>
  <c r="B9" i="19"/>
  <c r="D9" i="19" s="1"/>
  <c r="A11" i="3"/>
  <c r="C10" i="3"/>
  <c r="B10" i="3"/>
  <c r="D10" i="3" s="1"/>
  <c r="A10" i="24"/>
  <c r="C9" i="24"/>
  <c r="B9" i="24"/>
  <c r="D9" i="24" s="1"/>
  <c r="F8" i="5"/>
  <c r="E8" i="5"/>
  <c r="F8" i="14"/>
  <c r="E8" i="14"/>
  <c r="E9" i="6"/>
  <c r="F9" i="6"/>
  <c r="A11" i="25"/>
  <c r="C10" i="25"/>
  <c r="B10" i="25"/>
  <c r="D10" i="25" s="1"/>
  <c r="A10" i="23"/>
  <c r="C9" i="23"/>
  <c r="B9" i="23"/>
  <c r="D9" i="23" s="1"/>
  <c r="F9" i="3"/>
  <c r="E9" i="3"/>
  <c r="A10" i="8"/>
  <c r="C9" i="8"/>
  <c r="B9" i="8"/>
  <c r="D9" i="8" s="1"/>
  <c r="F9" i="22"/>
  <c r="E9" i="22"/>
  <c r="A10" i="20"/>
  <c r="C9" i="20"/>
  <c r="B9" i="20"/>
  <c r="D9" i="20" s="1"/>
  <c r="F9" i="18"/>
  <c r="E9" i="18"/>
  <c r="C11" i="27"/>
  <c r="A12" i="27"/>
  <c r="B11" i="27"/>
  <c r="D11" i="27" s="1"/>
  <c r="A10" i="13"/>
  <c r="C9" i="13"/>
  <c r="B9" i="13"/>
  <c r="D9" i="13" s="1"/>
  <c r="F8" i="10"/>
  <c r="E8" i="10"/>
  <c r="A10" i="14"/>
  <c r="C9" i="14"/>
  <c r="B9" i="14"/>
  <c r="D9" i="14" s="1"/>
  <c r="A11" i="28"/>
  <c r="C10" i="28"/>
  <c r="B10" i="28"/>
  <c r="D10" i="28" s="1"/>
  <c r="E8" i="17"/>
  <c r="F8" i="17"/>
  <c r="A10" i="26"/>
  <c r="C9" i="26"/>
  <c r="B9" i="26"/>
  <c r="D9" i="26" s="1"/>
  <c r="E8" i="13"/>
  <c r="F8" i="13"/>
  <c r="E8" i="4"/>
  <c r="F8" i="4"/>
  <c r="A10" i="5"/>
  <c r="C9" i="5"/>
  <c r="B9" i="5"/>
  <c r="D9" i="5" s="1"/>
  <c r="A11" i="6"/>
  <c r="C10" i="6"/>
  <c r="B10" i="6"/>
  <c r="D10" i="6" s="1"/>
  <c r="F8" i="21"/>
  <c r="E8" i="21"/>
  <c r="A10" i="29"/>
  <c r="C9" i="29"/>
  <c r="B9" i="29"/>
  <c r="D9" i="29" s="1"/>
  <c r="A10" i="30"/>
  <c r="C9" i="30"/>
  <c r="B9" i="30"/>
  <c r="D9" i="30" s="1"/>
  <c r="A10" i="4"/>
  <c r="C9" i="4"/>
  <c r="B9" i="4"/>
  <c r="D9" i="4" s="1"/>
  <c r="A10" i="10"/>
  <c r="C9" i="10"/>
  <c r="B9" i="10"/>
  <c r="D9" i="10" s="1"/>
  <c r="F8" i="9"/>
  <c r="E8" i="9"/>
  <c r="A11" i="11"/>
  <c r="C10" i="11"/>
  <c r="B10" i="11"/>
  <c r="D10" i="11" s="1"/>
  <c r="A10" i="17"/>
  <c r="C9" i="17"/>
  <c r="B9" i="17"/>
  <c r="D9" i="17" s="1"/>
  <c r="E8" i="19"/>
  <c r="F8" i="19"/>
  <c r="A10" i="21"/>
  <c r="C9" i="21"/>
  <c r="B9" i="21"/>
  <c r="D9" i="21" s="1"/>
  <c r="E8" i="8"/>
  <c r="F8" i="8"/>
  <c r="F8" i="24"/>
  <c r="E8" i="24"/>
  <c r="E8" i="20"/>
  <c r="F8" i="20"/>
  <c r="F9" i="7"/>
  <c r="E9" i="7"/>
  <c r="E9" i="15"/>
  <c r="F9" i="15"/>
  <c r="A11" i="16"/>
  <c r="C10" i="16"/>
  <c r="B10" i="16"/>
  <c r="D10" i="16" s="1"/>
  <c r="F10" i="27"/>
  <c r="E10" i="27"/>
  <c r="F9" i="12"/>
  <c r="E9" i="12"/>
  <c r="F10" i="16" l="1"/>
  <c r="E10" i="16"/>
  <c r="A11" i="17"/>
  <c r="C10" i="17"/>
  <c r="B10" i="17"/>
  <c r="D10" i="17" s="1"/>
  <c r="F10" i="6"/>
  <c r="E10" i="6"/>
  <c r="F9" i="8"/>
  <c r="E9" i="8"/>
  <c r="F10" i="3"/>
  <c r="E10" i="3"/>
  <c r="E9" i="9"/>
  <c r="F9" i="9"/>
  <c r="B11" i="22"/>
  <c r="D11" i="22" s="1"/>
  <c r="A12" i="22"/>
  <c r="C11" i="22"/>
  <c r="F10" i="15"/>
  <c r="E10" i="15"/>
  <c r="E9" i="21"/>
  <c r="F9" i="21"/>
  <c r="F10" i="11"/>
  <c r="E10" i="11"/>
  <c r="F9" i="4"/>
  <c r="E9" i="4"/>
  <c r="C10" i="29"/>
  <c r="B10" i="29"/>
  <c r="D10" i="29" s="1"/>
  <c r="A11" i="29"/>
  <c r="B10" i="5"/>
  <c r="D10" i="5" s="1"/>
  <c r="C10" i="5"/>
  <c r="A11" i="5"/>
  <c r="C11" i="28"/>
  <c r="B11" i="28"/>
  <c r="D11" i="28" s="1"/>
  <c r="A12" i="28"/>
  <c r="C10" i="13"/>
  <c r="B10" i="13"/>
  <c r="D10" i="13" s="1"/>
  <c r="A11" i="13"/>
  <c r="B10" i="20"/>
  <c r="D10" i="20" s="1"/>
  <c r="A11" i="20"/>
  <c r="C10" i="20"/>
  <c r="F9" i="23"/>
  <c r="E9" i="23"/>
  <c r="F9" i="24"/>
  <c r="E9" i="24"/>
  <c r="C10" i="19"/>
  <c r="B10" i="19"/>
  <c r="D10" i="19" s="1"/>
  <c r="A11" i="19"/>
  <c r="B11" i="18"/>
  <c r="D11" i="18" s="1"/>
  <c r="A12" i="18"/>
  <c r="C11" i="18"/>
  <c r="F10" i="12"/>
  <c r="E10" i="12"/>
  <c r="B11" i="7"/>
  <c r="D11" i="7" s="1"/>
  <c r="A12" i="7"/>
  <c r="C11" i="7"/>
  <c r="B10" i="8"/>
  <c r="D10" i="8" s="1"/>
  <c r="A11" i="8"/>
  <c r="C10" i="8"/>
  <c r="C11" i="25"/>
  <c r="B11" i="25"/>
  <c r="D11" i="25" s="1"/>
  <c r="A12" i="25"/>
  <c r="B11" i="3"/>
  <c r="D11" i="3" s="1"/>
  <c r="C11" i="3"/>
  <c r="A12" i="3"/>
  <c r="B10" i="9"/>
  <c r="D10" i="9" s="1"/>
  <c r="A11" i="9"/>
  <c r="C10" i="9"/>
  <c r="F10" i="22"/>
  <c r="E10" i="22"/>
  <c r="C11" i="15"/>
  <c r="B11" i="15"/>
  <c r="D11" i="15" s="1"/>
  <c r="A12" i="15"/>
  <c r="B10" i="10"/>
  <c r="D10" i="10" s="1"/>
  <c r="C10" i="10"/>
  <c r="A11" i="10"/>
  <c r="F9" i="30"/>
  <c r="E9" i="30"/>
  <c r="B10" i="26"/>
  <c r="D10" i="26" s="1"/>
  <c r="C10" i="26"/>
  <c r="A11" i="26"/>
  <c r="B10" i="14"/>
  <c r="D10" i="14" s="1"/>
  <c r="A11" i="14"/>
  <c r="C10" i="14"/>
  <c r="F10" i="25"/>
  <c r="E10" i="25"/>
  <c r="B11" i="16"/>
  <c r="D11" i="16" s="1"/>
  <c r="C11" i="16"/>
  <c r="A12" i="16"/>
  <c r="F9" i="17"/>
  <c r="E9" i="17"/>
  <c r="F9" i="10"/>
  <c r="E9" i="10"/>
  <c r="C10" i="30"/>
  <c r="A11" i="30"/>
  <c r="B10" i="30"/>
  <c r="D10" i="30" s="1"/>
  <c r="C11" i="6"/>
  <c r="A12" i="6"/>
  <c r="B11" i="6"/>
  <c r="D11" i="6" s="1"/>
  <c r="F9" i="26"/>
  <c r="E9" i="26"/>
  <c r="F9" i="14"/>
  <c r="E9" i="14"/>
  <c r="F11" i="27"/>
  <c r="E11" i="27"/>
  <c r="B10" i="21"/>
  <c r="D10" i="21" s="1"/>
  <c r="A11" i="21"/>
  <c r="C10" i="21"/>
  <c r="A12" i="11"/>
  <c r="C11" i="11"/>
  <c r="B11" i="11"/>
  <c r="D11" i="11" s="1"/>
  <c r="C10" i="4"/>
  <c r="B10" i="4"/>
  <c r="D10" i="4" s="1"/>
  <c r="A11" i="4"/>
  <c r="F9" i="29"/>
  <c r="E9" i="29"/>
  <c r="F9" i="5"/>
  <c r="E9" i="5"/>
  <c r="F10" i="28"/>
  <c r="E10" i="28"/>
  <c r="F9" i="13"/>
  <c r="E9" i="13"/>
  <c r="B12" i="27"/>
  <c r="D12" i="27" s="1"/>
  <c r="C12" i="27"/>
  <c r="A13" i="27"/>
  <c r="F9" i="20"/>
  <c r="E9" i="20"/>
  <c r="C10" i="23"/>
  <c r="B10" i="23"/>
  <c r="D10" i="23" s="1"/>
  <c r="A11" i="23"/>
  <c r="B10" i="24"/>
  <c r="D10" i="24" s="1"/>
  <c r="A11" i="24"/>
  <c r="C10" i="24"/>
  <c r="F9" i="19"/>
  <c r="E9" i="19"/>
  <c r="F10" i="18"/>
  <c r="E10" i="18"/>
  <c r="B11" i="12"/>
  <c r="D11" i="12" s="1"/>
  <c r="A12" i="12"/>
  <c r="C11" i="12"/>
  <c r="E10" i="7"/>
  <c r="F10" i="7"/>
  <c r="F10" i="14" l="1"/>
  <c r="E10" i="14"/>
  <c r="F10" i="9"/>
  <c r="E10" i="9"/>
  <c r="A13" i="25"/>
  <c r="C12" i="25"/>
  <c r="B12" i="25"/>
  <c r="D12" i="25" s="1"/>
  <c r="A12" i="8"/>
  <c r="C11" i="8"/>
  <c r="B11" i="8"/>
  <c r="D11" i="8" s="1"/>
  <c r="F11" i="7"/>
  <c r="E11" i="7"/>
  <c r="A13" i="18"/>
  <c r="C12" i="18"/>
  <c r="B12" i="18"/>
  <c r="D12" i="18" s="1"/>
  <c r="A12" i="13"/>
  <c r="C11" i="13"/>
  <c r="B11" i="13"/>
  <c r="D11" i="13" s="1"/>
  <c r="E11" i="28"/>
  <c r="F11" i="28"/>
  <c r="F10" i="5"/>
  <c r="E10" i="5"/>
  <c r="E10" i="13"/>
  <c r="F10" i="13"/>
  <c r="A12" i="29"/>
  <c r="C11" i="29"/>
  <c r="B11" i="29"/>
  <c r="D11" i="29" s="1"/>
  <c r="A13" i="22"/>
  <c r="C12" i="22"/>
  <c r="B12" i="22"/>
  <c r="D12" i="22" s="1"/>
  <c r="A12" i="17"/>
  <c r="C11" i="17"/>
  <c r="B11" i="17"/>
  <c r="D11" i="17" s="1"/>
  <c r="F11" i="12"/>
  <c r="E11" i="12"/>
  <c r="A12" i="4"/>
  <c r="C11" i="4"/>
  <c r="B11" i="4"/>
  <c r="D11" i="4" s="1"/>
  <c r="C13" i="27"/>
  <c r="A14" i="27"/>
  <c r="B13" i="27"/>
  <c r="D13" i="27" s="1"/>
  <c r="E10" i="4"/>
  <c r="F10" i="4"/>
  <c r="A13" i="11"/>
  <c r="C12" i="11"/>
  <c r="B12" i="11"/>
  <c r="D12" i="11" s="1"/>
  <c r="A13" i="16"/>
  <c r="C12" i="16"/>
  <c r="B12" i="16"/>
  <c r="D12" i="16" s="1"/>
  <c r="E10" i="8"/>
  <c r="F10" i="8"/>
  <c r="F11" i="18"/>
  <c r="E11" i="18"/>
  <c r="E10" i="30"/>
  <c r="F10" i="30"/>
  <c r="A12" i="10"/>
  <c r="C11" i="10"/>
  <c r="B11" i="10"/>
  <c r="D11" i="10" s="1"/>
  <c r="E11" i="15"/>
  <c r="F11" i="15"/>
  <c r="A12" i="19"/>
  <c r="C11" i="19"/>
  <c r="B11" i="19"/>
  <c r="D11" i="19" s="1"/>
  <c r="A12" i="20"/>
  <c r="C11" i="20"/>
  <c r="B11" i="20"/>
  <c r="D11" i="20" s="1"/>
  <c r="A12" i="5"/>
  <c r="C11" i="5"/>
  <c r="B11" i="5"/>
  <c r="D11" i="5" s="1"/>
  <c r="E10" i="29"/>
  <c r="F10" i="29"/>
  <c r="F11" i="22"/>
  <c r="E11" i="22"/>
  <c r="A12" i="23"/>
  <c r="C11" i="23"/>
  <c r="B11" i="23"/>
  <c r="D11" i="23" s="1"/>
  <c r="F10" i="21"/>
  <c r="E10" i="21"/>
  <c r="A13" i="6"/>
  <c r="C12" i="6"/>
  <c r="B12" i="6"/>
  <c r="D12" i="6" s="1"/>
  <c r="F10" i="10"/>
  <c r="E10" i="10"/>
  <c r="E10" i="23"/>
  <c r="F10" i="23"/>
  <c r="A12" i="26"/>
  <c r="C11" i="26"/>
  <c r="B11" i="26"/>
  <c r="D11" i="26" s="1"/>
  <c r="A13" i="15"/>
  <c r="C12" i="15"/>
  <c r="B12" i="15"/>
  <c r="D12" i="15" s="1"/>
  <c r="A13" i="3"/>
  <c r="C12" i="3"/>
  <c r="B12" i="3"/>
  <c r="D12" i="3" s="1"/>
  <c r="E11" i="25"/>
  <c r="F11" i="25"/>
  <c r="A12" i="24"/>
  <c r="C11" i="24"/>
  <c r="B11" i="24"/>
  <c r="D11" i="24" s="1"/>
  <c r="A13" i="12"/>
  <c r="C12" i="12"/>
  <c r="B12" i="12"/>
  <c r="D12" i="12" s="1"/>
  <c r="F10" i="24"/>
  <c r="E10" i="24"/>
  <c r="F12" i="27"/>
  <c r="E12" i="27"/>
  <c r="E11" i="11"/>
  <c r="F11" i="11"/>
  <c r="A12" i="21"/>
  <c r="C11" i="21"/>
  <c r="B11" i="21"/>
  <c r="D11" i="21" s="1"/>
  <c r="E11" i="6"/>
  <c r="F11" i="6"/>
  <c r="A12" i="30"/>
  <c r="C11" i="30"/>
  <c r="B11" i="30"/>
  <c r="D11" i="30" s="1"/>
  <c r="F11" i="16"/>
  <c r="E11" i="16"/>
  <c r="A12" i="14"/>
  <c r="C11" i="14"/>
  <c r="B11" i="14"/>
  <c r="D11" i="14" s="1"/>
  <c r="F10" i="26"/>
  <c r="E10" i="26"/>
  <c r="A12" i="9"/>
  <c r="C11" i="9"/>
  <c r="B11" i="9"/>
  <c r="D11" i="9" s="1"/>
  <c r="F11" i="3"/>
  <c r="E11" i="3"/>
  <c r="A13" i="7"/>
  <c r="C12" i="7"/>
  <c r="B12" i="7"/>
  <c r="D12" i="7" s="1"/>
  <c r="E10" i="19"/>
  <c r="F10" i="19"/>
  <c r="E10" i="20"/>
  <c r="F10" i="20"/>
  <c r="A13" i="28"/>
  <c r="C12" i="28"/>
  <c r="B12" i="28"/>
  <c r="D12" i="28" s="1"/>
  <c r="E10" i="17"/>
  <c r="F10" i="17"/>
  <c r="B13" i="28" l="1"/>
  <c r="D13" i="28" s="1"/>
  <c r="A14" i="28"/>
  <c r="C13" i="28"/>
  <c r="B13" i="3"/>
  <c r="D13" i="3" s="1"/>
  <c r="A14" i="3"/>
  <c r="C13" i="3"/>
  <c r="B12" i="10"/>
  <c r="D12" i="10" s="1"/>
  <c r="A13" i="10"/>
  <c r="C12" i="10"/>
  <c r="B14" i="27"/>
  <c r="D14" i="27" s="1"/>
  <c r="C14" i="27"/>
  <c r="A15" i="27"/>
  <c r="B13" i="22"/>
  <c r="D13" i="22" s="1"/>
  <c r="C13" i="22"/>
  <c r="A14" i="22"/>
  <c r="A13" i="13"/>
  <c r="C12" i="13"/>
  <c r="B12" i="13"/>
  <c r="D12" i="13" s="1"/>
  <c r="C12" i="8"/>
  <c r="B12" i="8"/>
  <c r="D12" i="8" s="1"/>
  <c r="A13" i="8"/>
  <c r="F12" i="7"/>
  <c r="E12" i="7"/>
  <c r="F11" i="24"/>
  <c r="E11" i="24"/>
  <c r="F12" i="15"/>
  <c r="E12" i="15"/>
  <c r="B13" i="6"/>
  <c r="D13" i="6" s="1"/>
  <c r="A14" i="6"/>
  <c r="C13" i="6"/>
  <c r="B12" i="5"/>
  <c r="D12" i="5" s="1"/>
  <c r="A13" i="5"/>
  <c r="C12" i="5"/>
  <c r="F11" i="19"/>
  <c r="E11" i="19"/>
  <c r="B13" i="16"/>
  <c r="D13" i="16" s="1"/>
  <c r="A14" i="16"/>
  <c r="C13" i="16"/>
  <c r="C12" i="17"/>
  <c r="B12" i="17"/>
  <c r="D12" i="17" s="1"/>
  <c r="A13" i="17"/>
  <c r="F11" i="29"/>
  <c r="E11" i="29"/>
  <c r="F12" i="18"/>
  <c r="E12" i="18"/>
  <c r="F12" i="25"/>
  <c r="E12" i="25"/>
  <c r="B12" i="9"/>
  <c r="D12" i="9" s="1"/>
  <c r="C12" i="9"/>
  <c r="A13" i="9"/>
  <c r="E11" i="26"/>
  <c r="F11" i="26"/>
  <c r="C12" i="20"/>
  <c r="B12" i="20"/>
  <c r="D12" i="20" s="1"/>
  <c r="A13" i="20"/>
  <c r="B12" i="4"/>
  <c r="D12" i="4" s="1"/>
  <c r="A13" i="4"/>
  <c r="C12" i="4"/>
  <c r="F11" i="21"/>
  <c r="E11" i="21"/>
  <c r="F11" i="9"/>
  <c r="E11" i="9"/>
  <c r="A13" i="30"/>
  <c r="B12" i="30"/>
  <c r="D12" i="30" s="1"/>
  <c r="C12" i="30"/>
  <c r="F12" i="12"/>
  <c r="E12" i="12"/>
  <c r="E12" i="3"/>
  <c r="F12" i="3"/>
  <c r="B12" i="26"/>
  <c r="D12" i="26" s="1"/>
  <c r="A13" i="26"/>
  <c r="C12" i="26"/>
  <c r="A13" i="23"/>
  <c r="C12" i="23"/>
  <c r="B12" i="23"/>
  <c r="D12" i="23" s="1"/>
  <c r="F11" i="20"/>
  <c r="E11" i="20"/>
  <c r="F11" i="10"/>
  <c r="E11" i="10"/>
  <c r="F12" i="11"/>
  <c r="E12" i="11"/>
  <c r="F11" i="4"/>
  <c r="E11" i="4"/>
  <c r="F12" i="22"/>
  <c r="E12" i="22"/>
  <c r="F11" i="13"/>
  <c r="E11" i="13"/>
  <c r="F11" i="8"/>
  <c r="E11" i="8"/>
  <c r="F11" i="30"/>
  <c r="E11" i="30"/>
  <c r="B13" i="12"/>
  <c r="D13" i="12" s="1"/>
  <c r="C13" i="12"/>
  <c r="A14" i="12"/>
  <c r="F11" i="23"/>
  <c r="E11" i="23"/>
  <c r="C13" i="11"/>
  <c r="B13" i="11"/>
  <c r="D13" i="11" s="1"/>
  <c r="A14" i="11"/>
  <c r="B12" i="14"/>
  <c r="D12" i="14" s="1"/>
  <c r="C12" i="14"/>
  <c r="A13" i="14"/>
  <c r="F12" i="28"/>
  <c r="E12" i="28"/>
  <c r="B13" i="7"/>
  <c r="D13" i="7" s="1"/>
  <c r="C13" i="7"/>
  <c r="A14" i="7"/>
  <c r="F11" i="14"/>
  <c r="E11" i="14"/>
  <c r="B12" i="21"/>
  <c r="D12" i="21" s="1"/>
  <c r="C12" i="21"/>
  <c r="A13" i="21"/>
  <c r="B12" i="24"/>
  <c r="D12" i="24" s="1"/>
  <c r="C12" i="24"/>
  <c r="A13" i="24"/>
  <c r="A14" i="15"/>
  <c r="C13" i="15"/>
  <c r="B13" i="15"/>
  <c r="D13" i="15" s="1"/>
  <c r="F12" i="6"/>
  <c r="E12" i="6"/>
  <c r="E11" i="5"/>
  <c r="F11" i="5"/>
  <c r="A13" i="19"/>
  <c r="B12" i="19"/>
  <c r="D12" i="19" s="1"/>
  <c r="C12" i="19"/>
  <c r="F12" i="16"/>
  <c r="E12" i="16"/>
  <c r="E13" i="27"/>
  <c r="F13" i="27"/>
  <c r="F11" i="17"/>
  <c r="E11" i="17"/>
  <c r="A13" i="29"/>
  <c r="C12" i="29"/>
  <c r="B12" i="29"/>
  <c r="D12" i="29" s="1"/>
  <c r="B13" i="18"/>
  <c r="D13" i="18" s="1"/>
  <c r="C13" i="18"/>
  <c r="A14" i="18"/>
  <c r="A14" i="25"/>
  <c r="C13" i="25"/>
  <c r="B13" i="25"/>
  <c r="D13" i="25" s="1"/>
  <c r="E13" i="25" l="1"/>
  <c r="F13" i="25"/>
  <c r="F13" i="12"/>
  <c r="E13" i="12"/>
  <c r="E12" i="30"/>
  <c r="F12" i="30"/>
  <c r="E12" i="17"/>
  <c r="F12" i="17"/>
  <c r="A14" i="5"/>
  <c r="C13" i="5"/>
  <c r="B13" i="5"/>
  <c r="D13" i="5" s="1"/>
  <c r="E12" i="8"/>
  <c r="F12" i="8"/>
  <c r="C15" i="27"/>
  <c r="A16" i="27"/>
  <c r="B15" i="27"/>
  <c r="D15" i="27" s="1"/>
  <c r="F13" i="18"/>
  <c r="E13" i="18"/>
  <c r="A14" i="19"/>
  <c r="C13" i="19"/>
  <c r="B13" i="19"/>
  <c r="D13" i="19" s="1"/>
  <c r="A14" i="24"/>
  <c r="C13" i="24"/>
  <c r="B13" i="24"/>
  <c r="D13" i="24" s="1"/>
  <c r="A15" i="7"/>
  <c r="C14" i="7"/>
  <c r="B14" i="7"/>
  <c r="D14" i="7" s="1"/>
  <c r="A15" i="11"/>
  <c r="C14" i="11"/>
  <c r="B14" i="11"/>
  <c r="D14" i="11" s="1"/>
  <c r="E12" i="23"/>
  <c r="F12" i="23"/>
  <c r="A14" i="26"/>
  <c r="C13" i="26"/>
  <c r="B13" i="26"/>
  <c r="D13" i="26" s="1"/>
  <c r="A14" i="30"/>
  <c r="C13" i="30"/>
  <c r="B13" i="30"/>
  <c r="D13" i="30" s="1"/>
  <c r="A14" i="20"/>
  <c r="C13" i="20"/>
  <c r="B13" i="20"/>
  <c r="D13" i="20" s="1"/>
  <c r="F12" i="5"/>
  <c r="E12" i="5"/>
  <c r="A15" i="22"/>
  <c r="C14" i="22"/>
  <c r="B14" i="22"/>
  <c r="D14" i="22" s="1"/>
  <c r="F12" i="10"/>
  <c r="E12" i="10"/>
  <c r="E12" i="19"/>
  <c r="F12" i="19"/>
  <c r="A15" i="15"/>
  <c r="C14" i="15"/>
  <c r="B14" i="15"/>
  <c r="D14" i="15" s="1"/>
  <c r="A14" i="21"/>
  <c r="C13" i="21"/>
  <c r="B13" i="21"/>
  <c r="D13" i="21" s="1"/>
  <c r="F12" i="9"/>
  <c r="E12" i="9"/>
  <c r="E13" i="6"/>
  <c r="F13" i="6"/>
  <c r="A14" i="13"/>
  <c r="C13" i="13"/>
  <c r="B13" i="13"/>
  <c r="D13" i="13" s="1"/>
  <c r="A14" i="10"/>
  <c r="C13" i="10"/>
  <c r="B13" i="10"/>
  <c r="D13" i="10" s="1"/>
  <c r="E12" i="29"/>
  <c r="F12" i="29"/>
  <c r="E13" i="15"/>
  <c r="F13" i="15"/>
  <c r="F12" i="21"/>
  <c r="E12" i="21"/>
  <c r="A14" i="14"/>
  <c r="C13" i="14"/>
  <c r="B13" i="14"/>
  <c r="D13" i="14" s="1"/>
  <c r="E13" i="11"/>
  <c r="F13" i="11"/>
  <c r="A15" i="12"/>
  <c r="C14" i="12"/>
  <c r="B14" i="12"/>
  <c r="D14" i="12" s="1"/>
  <c r="F12" i="26"/>
  <c r="E12" i="26"/>
  <c r="E12" i="20"/>
  <c r="F12" i="20"/>
  <c r="A14" i="9"/>
  <c r="C13" i="9"/>
  <c r="B13" i="9"/>
  <c r="D13" i="9" s="1"/>
  <c r="E12" i="13"/>
  <c r="F12" i="13"/>
  <c r="F14" i="27"/>
  <c r="E14" i="27"/>
  <c r="A15" i="28"/>
  <c r="C14" i="28"/>
  <c r="B14" i="28"/>
  <c r="D14" i="28" s="1"/>
  <c r="A14" i="29"/>
  <c r="C13" i="29"/>
  <c r="B13" i="29"/>
  <c r="D13" i="29" s="1"/>
  <c r="F12" i="14"/>
  <c r="E12" i="14"/>
  <c r="E12" i="4"/>
  <c r="F12" i="4"/>
  <c r="F13" i="16"/>
  <c r="E13" i="16"/>
  <c r="F13" i="3"/>
  <c r="E13" i="3"/>
  <c r="A15" i="25"/>
  <c r="C14" i="25"/>
  <c r="B14" i="25"/>
  <c r="D14" i="25" s="1"/>
  <c r="A15" i="18"/>
  <c r="C14" i="18"/>
  <c r="B14" i="18"/>
  <c r="D14" i="18" s="1"/>
  <c r="F12" i="24"/>
  <c r="E12" i="24"/>
  <c r="F13" i="7"/>
  <c r="E13" i="7"/>
  <c r="A14" i="23"/>
  <c r="C13" i="23"/>
  <c r="B13" i="23"/>
  <c r="D13" i="23" s="1"/>
  <c r="A14" i="4"/>
  <c r="C13" i="4"/>
  <c r="B13" i="4"/>
  <c r="D13" i="4" s="1"/>
  <c r="A14" i="17"/>
  <c r="C13" i="17"/>
  <c r="B13" i="17"/>
  <c r="D13" i="17" s="1"/>
  <c r="A15" i="16"/>
  <c r="C14" i="16"/>
  <c r="B14" i="16"/>
  <c r="D14" i="16" s="1"/>
  <c r="A15" i="6"/>
  <c r="C14" i="6"/>
  <c r="B14" i="6"/>
  <c r="D14" i="6" s="1"/>
  <c r="A14" i="8"/>
  <c r="C13" i="8"/>
  <c r="B13" i="8"/>
  <c r="D13" i="8" s="1"/>
  <c r="F13" i="22"/>
  <c r="E13" i="22"/>
  <c r="A15" i="3"/>
  <c r="C14" i="3"/>
  <c r="B14" i="3"/>
  <c r="D14" i="3" s="1"/>
  <c r="E13" i="28"/>
  <c r="F13" i="28"/>
  <c r="F14" i="25" l="1"/>
  <c r="E14" i="25"/>
  <c r="F14" i="12"/>
  <c r="E14" i="12"/>
  <c r="B14" i="10"/>
  <c r="D14" i="10" s="1"/>
  <c r="C14" i="10"/>
  <c r="A15" i="10"/>
  <c r="B15" i="22"/>
  <c r="D15" i="22" s="1"/>
  <c r="A16" i="22"/>
  <c r="C15" i="22"/>
  <c r="C14" i="30"/>
  <c r="A15" i="30"/>
  <c r="B14" i="30"/>
  <c r="D14" i="30" s="1"/>
  <c r="A16" i="11"/>
  <c r="C15" i="11"/>
  <c r="B15" i="11"/>
  <c r="D15" i="11" s="1"/>
  <c r="F14" i="16"/>
  <c r="E14" i="16"/>
  <c r="C14" i="29"/>
  <c r="B14" i="29"/>
  <c r="D14" i="29" s="1"/>
  <c r="A15" i="29"/>
  <c r="B14" i="20"/>
  <c r="D14" i="20" s="1"/>
  <c r="A15" i="20"/>
  <c r="C14" i="20"/>
  <c r="E14" i="7"/>
  <c r="F14" i="7"/>
  <c r="C14" i="19"/>
  <c r="B14" i="19"/>
  <c r="D14" i="19" s="1"/>
  <c r="A15" i="19"/>
  <c r="B16" i="27"/>
  <c r="D16" i="27" s="1"/>
  <c r="C16" i="27"/>
  <c r="A17" i="27"/>
  <c r="F13" i="5"/>
  <c r="E13" i="5"/>
  <c r="F13" i="17"/>
  <c r="E13" i="17"/>
  <c r="C14" i="23"/>
  <c r="B14" i="23"/>
  <c r="D14" i="23" s="1"/>
  <c r="A15" i="23"/>
  <c r="C15" i="28"/>
  <c r="B15" i="28"/>
  <c r="D15" i="28" s="1"/>
  <c r="A16" i="28"/>
  <c r="E13" i="21"/>
  <c r="F13" i="21"/>
  <c r="F13" i="24"/>
  <c r="E13" i="24"/>
  <c r="B14" i="8"/>
  <c r="D14" i="8" s="1"/>
  <c r="A15" i="8"/>
  <c r="C14" i="8"/>
  <c r="C14" i="4"/>
  <c r="B14" i="4"/>
  <c r="D14" i="4" s="1"/>
  <c r="A15" i="4"/>
  <c r="E13" i="9"/>
  <c r="F13" i="9"/>
  <c r="F13" i="13"/>
  <c r="E13" i="13"/>
  <c r="C15" i="15"/>
  <c r="B15" i="15"/>
  <c r="D15" i="15" s="1"/>
  <c r="A16" i="15"/>
  <c r="F13" i="26"/>
  <c r="E13" i="26"/>
  <c r="F14" i="6"/>
  <c r="E14" i="6"/>
  <c r="A15" i="17"/>
  <c r="C14" i="17"/>
  <c r="B14" i="17"/>
  <c r="D14" i="17" s="1"/>
  <c r="F13" i="23"/>
  <c r="E13" i="23"/>
  <c r="C15" i="25"/>
  <c r="B15" i="25"/>
  <c r="D15" i="25" s="1"/>
  <c r="A16" i="25"/>
  <c r="F14" i="28"/>
  <c r="E14" i="28"/>
  <c r="B15" i="12"/>
  <c r="D15" i="12" s="1"/>
  <c r="A16" i="12"/>
  <c r="C15" i="12"/>
  <c r="F13" i="10"/>
  <c r="E13" i="10"/>
  <c r="B14" i="21"/>
  <c r="D14" i="21" s="1"/>
  <c r="A15" i="21"/>
  <c r="C14" i="21"/>
  <c r="F14" i="22"/>
  <c r="E14" i="22"/>
  <c r="F13" i="30"/>
  <c r="E13" i="30"/>
  <c r="F14" i="11"/>
  <c r="E14" i="11"/>
  <c r="B14" i="24"/>
  <c r="D14" i="24" s="1"/>
  <c r="A15" i="24"/>
  <c r="C14" i="24"/>
  <c r="B15" i="3"/>
  <c r="D15" i="3" s="1"/>
  <c r="C15" i="3"/>
  <c r="A16" i="3"/>
  <c r="C15" i="6"/>
  <c r="B15" i="6"/>
  <c r="D15" i="6" s="1"/>
  <c r="A16" i="6"/>
  <c r="F15" i="27"/>
  <c r="E15" i="27"/>
  <c r="F14" i="18"/>
  <c r="E14" i="18"/>
  <c r="F13" i="14"/>
  <c r="E13" i="14"/>
  <c r="F14" i="3"/>
  <c r="E14" i="3"/>
  <c r="F13" i="8"/>
  <c r="E13" i="8"/>
  <c r="B15" i="16"/>
  <c r="D15" i="16" s="1"/>
  <c r="C15" i="16"/>
  <c r="A16" i="16"/>
  <c r="F13" i="4"/>
  <c r="E13" i="4"/>
  <c r="B15" i="18"/>
  <c r="D15" i="18" s="1"/>
  <c r="A16" i="18"/>
  <c r="C15" i="18"/>
  <c r="F13" i="29"/>
  <c r="E13" i="29"/>
  <c r="B14" i="9"/>
  <c r="D14" i="9" s="1"/>
  <c r="A15" i="9"/>
  <c r="C14" i="9"/>
  <c r="B14" i="14"/>
  <c r="D14" i="14" s="1"/>
  <c r="A15" i="14"/>
  <c r="C14" i="14"/>
  <c r="C14" i="13"/>
  <c r="B14" i="13"/>
  <c r="D14" i="13" s="1"/>
  <c r="A15" i="13"/>
  <c r="F14" i="15"/>
  <c r="E14" i="15"/>
  <c r="F13" i="20"/>
  <c r="E13" i="20"/>
  <c r="B14" i="26"/>
  <c r="D14" i="26" s="1"/>
  <c r="C14" i="26"/>
  <c r="A15" i="26"/>
  <c r="B15" i="7"/>
  <c r="D15" i="7" s="1"/>
  <c r="A16" i="7"/>
  <c r="C15" i="7"/>
  <c r="F13" i="19"/>
  <c r="E13" i="19"/>
  <c r="B14" i="5"/>
  <c r="D14" i="5" s="1"/>
  <c r="C14" i="5"/>
  <c r="A15" i="5"/>
  <c r="A16" i="5" l="1"/>
  <c r="C15" i="5"/>
  <c r="B15" i="5"/>
  <c r="D15" i="5" s="1"/>
  <c r="F15" i="18"/>
  <c r="E15" i="18"/>
  <c r="A16" i="21"/>
  <c r="C15" i="21"/>
  <c r="B15" i="21"/>
  <c r="D15" i="21" s="1"/>
  <c r="A18" i="27"/>
  <c r="B17" i="27"/>
  <c r="D17" i="27" s="1"/>
  <c r="C17" i="27"/>
  <c r="E14" i="29"/>
  <c r="F14" i="29"/>
  <c r="A16" i="30"/>
  <c r="C15" i="30"/>
  <c r="B15" i="30"/>
  <c r="D15" i="30" s="1"/>
  <c r="F15" i="16"/>
  <c r="E15" i="16"/>
  <c r="E15" i="6"/>
  <c r="F15" i="6"/>
  <c r="F15" i="3"/>
  <c r="E15" i="3"/>
  <c r="F14" i="21"/>
  <c r="E14" i="21"/>
  <c r="A17" i="12"/>
  <c r="C16" i="12"/>
  <c r="B16" i="12"/>
  <c r="D16" i="12" s="1"/>
  <c r="A17" i="25"/>
  <c r="C16" i="25"/>
  <c r="B16" i="25"/>
  <c r="D16" i="25" s="1"/>
  <c r="A17" i="15"/>
  <c r="C16" i="15"/>
  <c r="B16" i="15"/>
  <c r="D16" i="15" s="1"/>
  <c r="E14" i="4"/>
  <c r="F14" i="4"/>
  <c r="E14" i="8"/>
  <c r="F14" i="8"/>
  <c r="A16" i="23"/>
  <c r="C15" i="23"/>
  <c r="B15" i="23"/>
  <c r="D15" i="23" s="1"/>
  <c r="A16" i="20"/>
  <c r="C15" i="20"/>
  <c r="B15" i="20"/>
  <c r="D15" i="20" s="1"/>
  <c r="A16" i="10"/>
  <c r="C15" i="10"/>
  <c r="B15" i="10"/>
  <c r="D15" i="10" s="1"/>
  <c r="A16" i="26"/>
  <c r="C15" i="26"/>
  <c r="B15" i="26"/>
  <c r="D15" i="26" s="1"/>
  <c r="F14" i="14"/>
  <c r="E14" i="14"/>
  <c r="F14" i="24"/>
  <c r="E14" i="24"/>
  <c r="A16" i="17"/>
  <c r="C15" i="17"/>
  <c r="B15" i="17"/>
  <c r="D15" i="17" s="1"/>
  <c r="A16" i="4"/>
  <c r="C15" i="4"/>
  <c r="B15" i="4"/>
  <c r="D15" i="4" s="1"/>
  <c r="E15" i="11"/>
  <c r="F15" i="11"/>
  <c r="F14" i="5"/>
  <c r="E14" i="5"/>
  <c r="A17" i="7"/>
  <c r="C16" i="7"/>
  <c r="B16" i="7"/>
  <c r="D16" i="7" s="1"/>
  <c r="A16" i="9"/>
  <c r="C15" i="9"/>
  <c r="B15" i="9"/>
  <c r="D15" i="9" s="1"/>
  <c r="F15" i="12"/>
  <c r="E15" i="12"/>
  <c r="E15" i="25"/>
  <c r="F15" i="25"/>
  <c r="E14" i="17"/>
  <c r="F14" i="17"/>
  <c r="E15" i="15"/>
  <c r="F15" i="15"/>
  <c r="A17" i="28"/>
  <c r="C16" i="28"/>
  <c r="B16" i="28"/>
  <c r="D16" i="28" s="1"/>
  <c r="E14" i="23"/>
  <c r="F14" i="23"/>
  <c r="F16" i="27"/>
  <c r="E16" i="27"/>
  <c r="E14" i="20"/>
  <c r="F14" i="20"/>
  <c r="A17" i="11"/>
  <c r="C16" i="11"/>
  <c r="B16" i="11"/>
  <c r="D16" i="11" s="1"/>
  <c r="E14" i="13"/>
  <c r="F14" i="13"/>
  <c r="A17" i="6"/>
  <c r="C16" i="6"/>
  <c r="B16" i="6"/>
  <c r="D16" i="6" s="1"/>
  <c r="A16" i="8"/>
  <c r="C15" i="8"/>
  <c r="B15" i="8"/>
  <c r="D15" i="8" s="1"/>
  <c r="E14" i="19"/>
  <c r="F14" i="19"/>
  <c r="F15" i="22"/>
  <c r="E15" i="22"/>
  <c r="F14" i="26"/>
  <c r="E14" i="26"/>
  <c r="F15" i="7"/>
  <c r="E15" i="7"/>
  <c r="A16" i="13"/>
  <c r="C15" i="13"/>
  <c r="B15" i="13"/>
  <c r="D15" i="13" s="1"/>
  <c r="A16" i="14"/>
  <c r="C15" i="14"/>
  <c r="B15" i="14"/>
  <c r="D15" i="14" s="1"/>
  <c r="F14" i="9"/>
  <c r="E14" i="9"/>
  <c r="A17" i="18"/>
  <c r="C16" i="18"/>
  <c r="B16" i="18"/>
  <c r="D16" i="18" s="1"/>
  <c r="A17" i="16"/>
  <c r="C16" i="16"/>
  <c r="B16" i="16"/>
  <c r="D16" i="16" s="1"/>
  <c r="A17" i="3"/>
  <c r="C16" i="3"/>
  <c r="B16" i="3"/>
  <c r="D16" i="3" s="1"/>
  <c r="A16" i="24"/>
  <c r="C15" i="24"/>
  <c r="B15" i="24"/>
  <c r="D15" i="24" s="1"/>
  <c r="E15" i="28"/>
  <c r="F15" i="28"/>
  <c r="A16" i="19"/>
  <c r="C15" i="19"/>
  <c r="B15" i="19"/>
  <c r="D15" i="19" s="1"/>
  <c r="A16" i="29"/>
  <c r="C15" i="29"/>
  <c r="B15" i="29"/>
  <c r="D15" i="29" s="1"/>
  <c r="E14" i="30"/>
  <c r="F14" i="30"/>
  <c r="A17" i="22"/>
  <c r="C16" i="22"/>
  <c r="B16" i="22"/>
  <c r="D16" i="22" s="1"/>
  <c r="F14" i="10"/>
  <c r="E14" i="10"/>
  <c r="F16" i="18" l="1"/>
  <c r="E16" i="18"/>
  <c r="B17" i="22"/>
  <c r="D17" i="22" s="1"/>
  <c r="C17" i="22"/>
  <c r="A18" i="22"/>
  <c r="A17" i="19"/>
  <c r="C16" i="19"/>
  <c r="B16" i="19"/>
  <c r="D16" i="19" s="1"/>
  <c r="B17" i="3"/>
  <c r="D17" i="3" s="1"/>
  <c r="A18" i="3"/>
  <c r="C17" i="3"/>
  <c r="B17" i="6"/>
  <c r="D17" i="6" s="1"/>
  <c r="A18" i="6"/>
  <c r="C17" i="6"/>
  <c r="F15" i="17"/>
  <c r="E15" i="17"/>
  <c r="F15" i="23"/>
  <c r="E15" i="23"/>
  <c r="E15" i="30"/>
  <c r="F15" i="30"/>
  <c r="F16" i="16"/>
  <c r="E16" i="16"/>
  <c r="B16" i="9"/>
  <c r="D16" i="9" s="1"/>
  <c r="C16" i="9"/>
  <c r="A17" i="9"/>
  <c r="B16" i="26"/>
  <c r="D16" i="26" s="1"/>
  <c r="A17" i="26"/>
  <c r="C16" i="26"/>
  <c r="F16" i="12"/>
  <c r="E16" i="12"/>
  <c r="E16" i="22"/>
  <c r="F16" i="22"/>
  <c r="F15" i="19"/>
  <c r="E15" i="19"/>
  <c r="E16" i="3"/>
  <c r="F16" i="3"/>
  <c r="B17" i="18"/>
  <c r="D17" i="18" s="1"/>
  <c r="C17" i="18"/>
  <c r="A18" i="18"/>
  <c r="A17" i="13"/>
  <c r="C16" i="13"/>
  <c r="B16" i="13"/>
  <c r="D16" i="13" s="1"/>
  <c r="F16" i="6"/>
  <c r="E16" i="6"/>
  <c r="B17" i="28"/>
  <c r="D17" i="28" s="1"/>
  <c r="A18" i="28"/>
  <c r="C17" i="28"/>
  <c r="F16" i="7"/>
  <c r="E16" i="7"/>
  <c r="C16" i="17"/>
  <c r="B16" i="17"/>
  <c r="D16" i="17" s="1"/>
  <c r="A17" i="17"/>
  <c r="F15" i="10"/>
  <c r="E15" i="10"/>
  <c r="A17" i="23"/>
  <c r="C16" i="23"/>
  <c r="B16" i="23"/>
  <c r="D16" i="23" s="1"/>
  <c r="F16" i="25"/>
  <c r="E16" i="25"/>
  <c r="C16" i="30"/>
  <c r="A17" i="30"/>
  <c r="B16" i="30"/>
  <c r="D16" i="30" s="1"/>
  <c r="F17" i="27"/>
  <c r="E17" i="27"/>
  <c r="B16" i="21"/>
  <c r="D16" i="21" s="1"/>
  <c r="C16" i="21"/>
  <c r="A17" i="21"/>
  <c r="F15" i="13"/>
  <c r="E15" i="13"/>
  <c r="F16" i="28"/>
  <c r="E16" i="28"/>
  <c r="B17" i="7"/>
  <c r="D17" i="7" s="1"/>
  <c r="C17" i="7"/>
  <c r="A18" i="7"/>
  <c r="B16" i="10"/>
  <c r="D16" i="10" s="1"/>
  <c r="A17" i="10"/>
  <c r="C16" i="10"/>
  <c r="A18" i="25"/>
  <c r="C17" i="25"/>
  <c r="B17" i="25"/>
  <c r="D17" i="25" s="1"/>
  <c r="F15" i="21"/>
  <c r="E15" i="21"/>
  <c r="A17" i="29"/>
  <c r="C16" i="29"/>
  <c r="B16" i="29"/>
  <c r="D16" i="29" s="1"/>
  <c r="B16" i="24"/>
  <c r="D16" i="24" s="1"/>
  <c r="C16" i="24"/>
  <c r="A17" i="24"/>
  <c r="F15" i="14"/>
  <c r="E15" i="14"/>
  <c r="C16" i="8"/>
  <c r="B16" i="8"/>
  <c r="D16" i="8" s="1"/>
  <c r="A17" i="8"/>
  <c r="C17" i="11"/>
  <c r="B17" i="11"/>
  <c r="D17" i="11" s="1"/>
  <c r="A18" i="11"/>
  <c r="F15" i="4"/>
  <c r="E15" i="4"/>
  <c r="F15" i="20"/>
  <c r="E15" i="20"/>
  <c r="A18" i="15"/>
  <c r="C17" i="15"/>
  <c r="B17" i="15"/>
  <c r="D17" i="15" s="1"/>
  <c r="E15" i="5"/>
  <c r="F15" i="5"/>
  <c r="F15" i="29"/>
  <c r="E15" i="29"/>
  <c r="F15" i="24"/>
  <c r="E15" i="24"/>
  <c r="B17" i="16"/>
  <c r="D17" i="16" s="1"/>
  <c r="A18" i="16"/>
  <c r="C17" i="16"/>
  <c r="B16" i="14"/>
  <c r="D16" i="14" s="1"/>
  <c r="C16" i="14"/>
  <c r="A17" i="14"/>
  <c r="F15" i="8"/>
  <c r="E15" i="8"/>
  <c r="F16" i="11"/>
  <c r="E16" i="11"/>
  <c r="F15" i="9"/>
  <c r="E15" i="9"/>
  <c r="B16" i="4"/>
  <c r="D16" i="4" s="1"/>
  <c r="A17" i="4"/>
  <c r="C16" i="4"/>
  <c r="E15" i="26"/>
  <c r="F15" i="26"/>
  <c r="C16" i="20"/>
  <c r="B16" i="20"/>
  <c r="D16" i="20" s="1"/>
  <c r="A17" i="20"/>
  <c r="F16" i="15"/>
  <c r="E16" i="15"/>
  <c r="B17" i="12"/>
  <c r="D17" i="12" s="1"/>
  <c r="C17" i="12"/>
  <c r="A18" i="12"/>
  <c r="B18" i="27"/>
  <c r="D18" i="27" s="1"/>
  <c r="A19" i="27"/>
  <c r="C18" i="27"/>
  <c r="B16" i="5"/>
  <c r="D16" i="5" s="1"/>
  <c r="A17" i="5"/>
  <c r="C16" i="5"/>
  <c r="C19" i="27" l="1"/>
  <c r="A20" i="27"/>
  <c r="B19" i="27"/>
  <c r="D19" i="27" s="1"/>
  <c r="A19" i="11"/>
  <c r="C18" i="11"/>
  <c r="B18" i="11"/>
  <c r="D18" i="11" s="1"/>
  <c r="F17" i="7"/>
  <c r="E17" i="7"/>
  <c r="E17" i="6"/>
  <c r="F17" i="6"/>
  <c r="E17" i="15"/>
  <c r="F17" i="15"/>
  <c r="E16" i="20"/>
  <c r="F16" i="20"/>
  <c r="E17" i="25"/>
  <c r="F17" i="25"/>
  <c r="A18" i="13"/>
  <c r="C17" i="13"/>
  <c r="B17" i="13"/>
  <c r="D17" i="13" s="1"/>
  <c r="A18" i="5"/>
  <c r="C17" i="5"/>
  <c r="B17" i="5"/>
  <c r="D17" i="5" s="1"/>
  <c r="A18" i="4"/>
  <c r="C17" i="4"/>
  <c r="B17" i="4"/>
  <c r="D17" i="4" s="1"/>
  <c r="A18" i="14"/>
  <c r="C17" i="14"/>
  <c r="B17" i="14"/>
  <c r="D17" i="14" s="1"/>
  <c r="A19" i="16"/>
  <c r="C18" i="16"/>
  <c r="B18" i="16"/>
  <c r="D18" i="16" s="1"/>
  <c r="E17" i="11"/>
  <c r="F17" i="11"/>
  <c r="A18" i="29"/>
  <c r="C17" i="29"/>
  <c r="B17" i="29"/>
  <c r="D17" i="29" s="1"/>
  <c r="A18" i="21"/>
  <c r="C17" i="21"/>
  <c r="B17" i="21"/>
  <c r="D17" i="21" s="1"/>
  <c r="A18" i="23"/>
  <c r="C17" i="23"/>
  <c r="B17" i="23"/>
  <c r="D17" i="23" s="1"/>
  <c r="F16" i="9"/>
  <c r="E16" i="9"/>
  <c r="F17" i="22"/>
  <c r="E17" i="22"/>
  <c r="F16" i="5"/>
  <c r="E16" i="5"/>
  <c r="A19" i="12"/>
  <c r="C18" i="12"/>
  <c r="B18" i="12"/>
  <c r="D18" i="12" s="1"/>
  <c r="E16" i="4"/>
  <c r="F16" i="4"/>
  <c r="F17" i="16"/>
  <c r="E17" i="16"/>
  <c r="F16" i="24"/>
  <c r="E16" i="24"/>
  <c r="A19" i="25"/>
  <c r="C18" i="25"/>
  <c r="B18" i="25"/>
  <c r="D18" i="25" s="1"/>
  <c r="A19" i="7"/>
  <c r="C18" i="7"/>
  <c r="B18" i="7"/>
  <c r="D18" i="7" s="1"/>
  <c r="E16" i="30"/>
  <c r="F16" i="30"/>
  <c r="A19" i="28"/>
  <c r="C18" i="28"/>
  <c r="B18" i="28"/>
  <c r="D18" i="28" s="1"/>
  <c r="E16" i="13"/>
  <c r="F16" i="13"/>
  <c r="F16" i="26"/>
  <c r="E16" i="26"/>
  <c r="A19" i="3"/>
  <c r="C18" i="3"/>
  <c r="B18" i="3"/>
  <c r="D18" i="3" s="1"/>
  <c r="A18" i="19"/>
  <c r="C17" i="19"/>
  <c r="B17" i="19"/>
  <c r="D17" i="19" s="1"/>
  <c r="F17" i="12"/>
  <c r="E17" i="12"/>
  <c r="E16" i="8"/>
  <c r="F16" i="8"/>
  <c r="A18" i="24"/>
  <c r="C17" i="24"/>
  <c r="B17" i="24"/>
  <c r="D17" i="24" s="1"/>
  <c r="A18" i="10"/>
  <c r="C17" i="10"/>
  <c r="B17" i="10"/>
  <c r="D17" i="10" s="1"/>
  <c r="A18" i="17"/>
  <c r="C17" i="17"/>
  <c r="B17" i="17"/>
  <c r="D17" i="17" s="1"/>
  <c r="E16" i="19"/>
  <c r="F16" i="19"/>
  <c r="F18" i="27"/>
  <c r="E18" i="27"/>
  <c r="F16" i="10"/>
  <c r="E16" i="10"/>
  <c r="E16" i="17"/>
  <c r="F16" i="17"/>
  <c r="A19" i="18"/>
  <c r="C18" i="18"/>
  <c r="B18" i="18"/>
  <c r="D18" i="18" s="1"/>
  <c r="A18" i="26"/>
  <c r="C17" i="26"/>
  <c r="B17" i="26"/>
  <c r="D17" i="26" s="1"/>
  <c r="A18" i="20"/>
  <c r="C17" i="20"/>
  <c r="B17" i="20"/>
  <c r="D17" i="20" s="1"/>
  <c r="F16" i="14"/>
  <c r="E16" i="14"/>
  <c r="A19" i="15"/>
  <c r="C18" i="15"/>
  <c r="B18" i="15"/>
  <c r="D18" i="15" s="1"/>
  <c r="A18" i="8"/>
  <c r="C17" i="8"/>
  <c r="B17" i="8"/>
  <c r="D17" i="8" s="1"/>
  <c r="E16" i="29"/>
  <c r="F16" i="29"/>
  <c r="F16" i="21"/>
  <c r="E16" i="21"/>
  <c r="A18" i="30"/>
  <c r="C17" i="30"/>
  <c r="B17" i="30"/>
  <c r="D17" i="30" s="1"/>
  <c r="E16" i="23"/>
  <c r="F16" i="23"/>
  <c r="E17" i="28"/>
  <c r="F17" i="28"/>
  <c r="F17" i="18"/>
  <c r="E17" i="18"/>
  <c r="A18" i="9"/>
  <c r="C17" i="9"/>
  <c r="B17" i="9"/>
  <c r="D17" i="9" s="1"/>
  <c r="A19" i="6"/>
  <c r="C18" i="6"/>
  <c r="B18" i="6"/>
  <c r="D18" i="6" s="1"/>
  <c r="F17" i="3"/>
  <c r="E17" i="3"/>
  <c r="A19" i="22"/>
  <c r="C18" i="22"/>
  <c r="B18" i="22"/>
  <c r="D18" i="22" s="1"/>
  <c r="F17" i="10" l="1"/>
  <c r="E17" i="10"/>
  <c r="F18" i="28"/>
  <c r="E18" i="28"/>
  <c r="F17" i="29"/>
  <c r="E17" i="29"/>
  <c r="F18" i="3"/>
  <c r="E18" i="3"/>
  <c r="F18" i="12"/>
  <c r="E18" i="12"/>
  <c r="F18" i="16"/>
  <c r="E18" i="16"/>
  <c r="C18" i="4"/>
  <c r="A19" i="4"/>
  <c r="B18" i="4"/>
  <c r="D18" i="4" s="1"/>
  <c r="F19" i="27"/>
  <c r="E19" i="27"/>
  <c r="F18" i="22"/>
  <c r="E18" i="22"/>
  <c r="F17" i="20"/>
  <c r="E17" i="20"/>
  <c r="B19" i="18"/>
  <c r="D19" i="18" s="1"/>
  <c r="A20" i="18"/>
  <c r="C19" i="18"/>
  <c r="C18" i="19"/>
  <c r="B18" i="19"/>
  <c r="D18" i="19" s="1"/>
  <c r="A19" i="19"/>
  <c r="F18" i="25"/>
  <c r="E18" i="25"/>
  <c r="C18" i="23"/>
  <c r="B18" i="23"/>
  <c r="D18" i="23" s="1"/>
  <c r="A19" i="23"/>
  <c r="F18" i="6"/>
  <c r="E18" i="6"/>
  <c r="B18" i="24"/>
  <c r="D18" i="24" s="1"/>
  <c r="A19" i="24"/>
  <c r="C18" i="24"/>
  <c r="E18" i="7"/>
  <c r="F18" i="7"/>
  <c r="E17" i="21"/>
  <c r="F17" i="21"/>
  <c r="B19" i="22"/>
  <c r="D19" i="22" s="1"/>
  <c r="A20" i="22"/>
  <c r="C19" i="22"/>
  <c r="B18" i="9"/>
  <c r="D18" i="9" s="1"/>
  <c r="A19" i="9"/>
  <c r="C18" i="9"/>
  <c r="B18" i="8"/>
  <c r="D18" i="8" s="1"/>
  <c r="C18" i="8"/>
  <c r="A19" i="8"/>
  <c r="B18" i="20"/>
  <c r="D18" i="20" s="1"/>
  <c r="A19" i="20"/>
  <c r="C18" i="20"/>
  <c r="F18" i="18"/>
  <c r="E18" i="18"/>
  <c r="B18" i="10"/>
  <c r="D18" i="10" s="1"/>
  <c r="C18" i="10"/>
  <c r="A19" i="10"/>
  <c r="F17" i="19"/>
  <c r="E17" i="19"/>
  <c r="C19" i="28"/>
  <c r="B19" i="28"/>
  <c r="D19" i="28" s="1"/>
  <c r="A20" i="28"/>
  <c r="C19" i="25"/>
  <c r="B19" i="25"/>
  <c r="D19" i="25" s="1"/>
  <c r="A20" i="25"/>
  <c r="F17" i="23"/>
  <c r="E17" i="23"/>
  <c r="C18" i="29"/>
  <c r="B18" i="29"/>
  <c r="D18" i="29" s="1"/>
  <c r="A19" i="29"/>
  <c r="B18" i="14"/>
  <c r="D18" i="14" s="1"/>
  <c r="A19" i="14"/>
  <c r="C18" i="14"/>
  <c r="F17" i="5"/>
  <c r="E17" i="5"/>
  <c r="F18" i="11"/>
  <c r="E18" i="11"/>
  <c r="B20" i="27"/>
  <c r="D20" i="27" s="1"/>
  <c r="C20" i="27"/>
  <c r="A21" i="27"/>
  <c r="E17" i="9"/>
  <c r="F17" i="9"/>
  <c r="F17" i="8"/>
  <c r="E17" i="8"/>
  <c r="F17" i="14"/>
  <c r="E17" i="14"/>
  <c r="B18" i="5"/>
  <c r="D18" i="5" s="1"/>
  <c r="C18" i="5"/>
  <c r="A19" i="5"/>
  <c r="A20" i="11"/>
  <c r="C19" i="11"/>
  <c r="B19" i="11"/>
  <c r="D19" i="11" s="1"/>
  <c r="F17" i="30"/>
  <c r="E17" i="30"/>
  <c r="C19" i="15"/>
  <c r="B19" i="15"/>
  <c r="D19" i="15" s="1"/>
  <c r="A20" i="15"/>
  <c r="B18" i="26"/>
  <c r="D18" i="26" s="1"/>
  <c r="C18" i="26"/>
  <c r="A19" i="26"/>
  <c r="F17" i="17"/>
  <c r="E17" i="17"/>
  <c r="F17" i="13"/>
  <c r="E17" i="13"/>
  <c r="A20" i="6"/>
  <c r="C19" i="6"/>
  <c r="B19" i="6"/>
  <c r="D19" i="6" s="1"/>
  <c r="C18" i="30"/>
  <c r="A19" i="30"/>
  <c r="B18" i="30"/>
  <c r="D18" i="30" s="1"/>
  <c r="F18" i="15"/>
  <c r="E18" i="15"/>
  <c r="F17" i="26"/>
  <c r="E17" i="26"/>
  <c r="A19" i="17"/>
  <c r="C18" i="17"/>
  <c r="B18" i="17"/>
  <c r="D18" i="17" s="1"/>
  <c r="F17" i="24"/>
  <c r="E17" i="24"/>
  <c r="B19" i="3"/>
  <c r="D19" i="3" s="1"/>
  <c r="C19" i="3"/>
  <c r="A20" i="3"/>
  <c r="B19" i="7"/>
  <c r="D19" i="7" s="1"/>
  <c r="A20" i="7"/>
  <c r="C19" i="7"/>
  <c r="B19" i="12"/>
  <c r="D19" i="12" s="1"/>
  <c r="A20" i="12"/>
  <c r="C19" i="12"/>
  <c r="B18" i="21"/>
  <c r="D18" i="21" s="1"/>
  <c r="A19" i="21"/>
  <c r="C18" i="21"/>
  <c r="B19" i="16"/>
  <c r="D19" i="16" s="1"/>
  <c r="C19" i="16"/>
  <c r="A20" i="16"/>
  <c r="F17" i="4"/>
  <c r="E17" i="4"/>
  <c r="C18" i="13"/>
  <c r="B18" i="13"/>
  <c r="D18" i="13" s="1"/>
  <c r="A19" i="13"/>
  <c r="F19" i="7" l="1"/>
  <c r="E19" i="7"/>
  <c r="F18" i="5"/>
  <c r="E18" i="5"/>
  <c r="F18" i="10"/>
  <c r="E18" i="10"/>
  <c r="A20" i="20"/>
  <c r="C19" i="20"/>
  <c r="B19" i="20"/>
  <c r="D19" i="20" s="1"/>
  <c r="A20" i="24"/>
  <c r="C19" i="24"/>
  <c r="B19" i="24"/>
  <c r="D19" i="24" s="1"/>
  <c r="E18" i="13"/>
  <c r="F18" i="13"/>
  <c r="A20" i="21"/>
  <c r="C19" i="21"/>
  <c r="B19" i="21"/>
  <c r="D19" i="21" s="1"/>
  <c r="F19" i="12"/>
  <c r="E19" i="12"/>
  <c r="A21" i="3"/>
  <c r="C20" i="3"/>
  <c r="B20" i="3"/>
  <c r="D20" i="3" s="1"/>
  <c r="E18" i="30"/>
  <c r="F18" i="30"/>
  <c r="F18" i="26"/>
  <c r="E18" i="26"/>
  <c r="A21" i="11"/>
  <c r="C20" i="11"/>
  <c r="B20" i="11"/>
  <c r="D20" i="11" s="1"/>
  <c r="F20" i="27"/>
  <c r="E20" i="27"/>
  <c r="A20" i="29"/>
  <c r="C19" i="29"/>
  <c r="B19" i="29"/>
  <c r="D19" i="29" s="1"/>
  <c r="A21" i="28"/>
  <c r="C20" i="28"/>
  <c r="B20" i="28"/>
  <c r="D20" i="28" s="1"/>
  <c r="E18" i="20"/>
  <c r="F18" i="20"/>
  <c r="A21" i="22"/>
  <c r="C20" i="22"/>
  <c r="B20" i="22"/>
  <c r="D20" i="22" s="1"/>
  <c r="F18" i="24"/>
  <c r="E18" i="24"/>
  <c r="E18" i="23"/>
  <c r="F18" i="23"/>
  <c r="A20" i="19"/>
  <c r="C19" i="19"/>
  <c r="B19" i="19"/>
  <c r="D19" i="19" s="1"/>
  <c r="A21" i="18"/>
  <c r="C20" i="18"/>
  <c r="B20" i="18"/>
  <c r="D20" i="18" s="1"/>
  <c r="E18" i="4"/>
  <c r="F18" i="4"/>
  <c r="A20" i="13"/>
  <c r="C19" i="13"/>
  <c r="B19" i="13"/>
  <c r="D19" i="13" s="1"/>
  <c r="E19" i="6"/>
  <c r="F19" i="6"/>
  <c r="E18" i="8"/>
  <c r="F18" i="8"/>
  <c r="F18" i="21"/>
  <c r="E18" i="21"/>
  <c r="A20" i="30"/>
  <c r="C19" i="30"/>
  <c r="B19" i="30"/>
  <c r="D19" i="30" s="1"/>
  <c r="A21" i="6"/>
  <c r="C20" i="6"/>
  <c r="B20" i="6"/>
  <c r="D20" i="6" s="1"/>
  <c r="A21" i="15"/>
  <c r="C20" i="15"/>
  <c r="B20" i="15"/>
  <c r="D20" i="15" s="1"/>
  <c r="A20" i="5"/>
  <c r="C19" i="5"/>
  <c r="B19" i="5"/>
  <c r="D19" i="5" s="1"/>
  <c r="E18" i="29"/>
  <c r="F18" i="29"/>
  <c r="A21" i="25"/>
  <c r="C20" i="25"/>
  <c r="B20" i="25"/>
  <c r="D20" i="25" s="1"/>
  <c r="E19" i="28"/>
  <c r="F19" i="28"/>
  <c r="A20" i="10"/>
  <c r="C19" i="10"/>
  <c r="B19" i="10"/>
  <c r="D19" i="10" s="1"/>
  <c r="A20" i="8"/>
  <c r="C19" i="8"/>
  <c r="B19" i="8"/>
  <c r="D19" i="8" s="1"/>
  <c r="A20" i="9"/>
  <c r="C19" i="9"/>
  <c r="B19" i="9"/>
  <c r="D19" i="9" s="1"/>
  <c r="F19" i="22"/>
  <c r="E19" i="22"/>
  <c r="E18" i="19"/>
  <c r="F18" i="19"/>
  <c r="F19" i="18"/>
  <c r="E19" i="18"/>
  <c r="A20" i="4"/>
  <c r="C19" i="4"/>
  <c r="B19" i="4"/>
  <c r="D19" i="4" s="1"/>
  <c r="A21" i="12"/>
  <c r="C20" i="12"/>
  <c r="B20" i="12"/>
  <c r="D20" i="12" s="1"/>
  <c r="A20" i="17"/>
  <c r="C19" i="17"/>
  <c r="B19" i="17"/>
  <c r="D19" i="17" s="1"/>
  <c r="F18" i="14"/>
  <c r="E18" i="14"/>
  <c r="A20" i="23"/>
  <c r="C19" i="23"/>
  <c r="B19" i="23"/>
  <c r="D19" i="23" s="1"/>
  <c r="A21" i="16"/>
  <c r="C20" i="16"/>
  <c r="B20" i="16"/>
  <c r="D20" i="16" s="1"/>
  <c r="E18" i="17"/>
  <c r="F18" i="17"/>
  <c r="F19" i="16"/>
  <c r="E19" i="16"/>
  <c r="A21" i="7"/>
  <c r="C20" i="7"/>
  <c r="B20" i="7"/>
  <c r="D20" i="7" s="1"/>
  <c r="F19" i="3"/>
  <c r="E19" i="3"/>
  <c r="A20" i="26"/>
  <c r="C19" i="26"/>
  <c r="B19" i="26"/>
  <c r="D19" i="26" s="1"/>
  <c r="E19" i="15"/>
  <c r="F19" i="15"/>
  <c r="E19" i="11"/>
  <c r="F19" i="11"/>
  <c r="C21" i="27"/>
  <c r="A22" i="27"/>
  <c r="B21" i="27"/>
  <c r="D21" i="27" s="1"/>
  <c r="A20" i="14"/>
  <c r="C19" i="14"/>
  <c r="B19" i="14"/>
  <c r="D19" i="14" s="1"/>
  <c r="E19" i="25"/>
  <c r="F19" i="25"/>
  <c r="F18" i="9"/>
  <c r="E18" i="9"/>
  <c r="B22" i="27" l="1"/>
  <c r="D22" i="27" s="1"/>
  <c r="C22" i="27"/>
  <c r="A23" i="27"/>
  <c r="B21" i="16"/>
  <c r="D21" i="16" s="1"/>
  <c r="A22" i="16"/>
  <c r="C21" i="16"/>
  <c r="F20" i="25"/>
  <c r="E20" i="25"/>
  <c r="A21" i="30"/>
  <c r="B20" i="30"/>
  <c r="D20" i="30" s="1"/>
  <c r="C20" i="30"/>
  <c r="F20" i="18"/>
  <c r="E20" i="18"/>
  <c r="B21" i="22"/>
  <c r="D21" i="22" s="1"/>
  <c r="C21" i="22"/>
  <c r="A22" i="22"/>
  <c r="A21" i="29"/>
  <c r="C20" i="29"/>
  <c r="B20" i="29"/>
  <c r="D20" i="29" s="1"/>
  <c r="B21" i="3"/>
  <c r="D21" i="3" s="1"/>
  <c r="A22" i="3"/>
  <c r="C21" i="3"/>
  <c r="F19" i="24"/>
  <c r="E19" i="24"/>
  <c r="B21" i="7"/>
  <c r="D21" i="7" s="1"/>
  <c r="C21" i="7"/>
  <c r="A22" i="7"/>
  <c r="F19" i="23"/>
  <c r="E19" i="23"/>
  <c r="F20" i="12"/>
  <c r="E20" i="12"/>
  <c r="F19" i="9"/>
  <c r="E19" i="9"/>
  <c r="B20" i="10"/>
  <c r="D20" i="10" s="1"/>
  <c r="A21" i="10"/>
  <c r="C20" i="10"/>
  <c r="E19" i="5"/>
  <c r="F19" i="5"/>
  <c r="B21" i="6"/>
  <c r="D21" i="6" s="1"/>
  <c r="A22" i="6"/>
  <c r="C21" i="6"/>
  <c r="A21" i="13"/>
  <c r="C20" i="13"/>
  <c r="B20" i="13"/>
  <c r="D20" i="13" s="1"/>
  <c r="A21" i="19"/>
  <c r="C20" i="19"/>
  <c r="B20" i="19"/>
  <c r="D20" i="19" s="1"/>
  <c r="B21" i="28"/>
  <c r="D21" i="28" s="1"/>
  <c r="A22" i="28"/>
  <c r="C21" i="28"/>
  <c r="C21" i="11"/>
  <c r="B21" i="11"/>
  <c r="D21" i="11" s="1"/>
  <c r="A22" i="11"/>
  <c r="B20" i="21"/>
  <c r="D20" i="21" s="1"/>
  <c r="C20" i="21"/>
  <c r="A21" i="21"/>
  <c r="C20" i="20"/>
  <c r="B20" i="20"/>
  <c r="D20" i="20" s="1"/>
  <c r="A21" i="20"/>
  <c r="F19" i="14"/>
  <c r="E19" i="14"/>
  <c r="B20" i="26"/>
  <c r="D20" i="26" s="1"/>
  <c r="A21" i="26"/>
  <c r="C20" i="26"/>
  <c r="F19" i="4"/>
  <c r="E19" i="4"/>
  <c r="F20" i="15"/>
  <c r="E20" i="15"/>
  <c r="B20" i="14"/>
  <c r="D20" i="14" s="1"/>
  <c r="C20" i="14"/>
  <c r="A21" i="14"/>
  <c r="E19" i="26"/>
  <c r="F19" i="26"/>
  <c r="F20" i="16"/>
  <c r="E20" i="16"/>
  <c r="F19" i="17"/>
  <c r="E19" i="17"/>
  <c r="B20" i="4"/>
  <c r="D20" i="4" s="1"/>
  <c r="C20" i="4"/>
  <c r="A21" i="4"/>
  <c r="C20" i="8"/>
  <c r="B20" i="8"/>
  <c r="D20" i="8" s="1"/>
  <c r="A21" i="8"/>
  <c r="A22" i="25"/>
  <c r="C21" i="25"/>
  <c r="B21" i="25"/>
  <c r="D21" i="25" s="1"/>
  <c r="A22" i="15"/>
  <c r="C21" i="15"/>
  <c r="B21" i="15"/>
  <c r="D21" i="15" s="1"/>
  <c r="F19" i="30"/>
  <c r="E19" i="30"/>
  <c r="B21" i="18"/>
  <c r="D21" i="18" s="1"/>
  <c r="C21" i="18"/>
  <c r="A22" i="18"/>
  <c r="F20" i="22"/>
  <c r="E20" i="22"/>
  <c r="F19" i="29"/>
  <c r="E19" i="29"/>
  <c r="E20" i="3"/>
  <c r="F20" i="3"/>
  <c r="B20" i="24"/>
  <c r="D20" i="24" s="1"/>
  <c r="C20" i="24"/>
  <c r="A21" i="24"/>
  <c r="C20" i="17"/>
  <c r="B20" i="17"/>
  <c r="D20" i="17" s="1"/>
  <c r="A21" i="17"/>
  <c r="F19" i="8"/>
  <c r="E19" i="8"/>
  <c r="E21" i="27"/>
  <c r="F21" i="27"/>
  <c r="F20" i="7"/>
  <c r="E20" i="7"/>
  <c r="A21" i="23"/>
  <c r="C20" i="23"/>
  <c r="B20" i="23"/>
  <c r="D20" i="23" s="1"/>
  <c r="B21" i="12"/>
  <c r="D21" i="12" s="1"/>
  <c r="C21" i="12"/>
  <c r="A22" i="12"/>
  <c r="B20" i="9"/>
  <c r="D20" i="9" s="1"/>
  <c r="C20" i="9"/>
  <c r="A21" i="9"/>
  <c r="F19" i="10"/>
  <c r="E19" i="10"/>
  <c r="B20" i="5"/>
  <c r="D20" i="5" s="1"/>
  <c r="A21" i="5"/>
  <c r="C20" i="5"/>
  <c r="F20" i="6"/>
  <c r="E20" i="6"/>
  <c r="F19" i="13"/>
  <c r="E19" i="13"/>
  <c r="F19" i="19"/>
  <c r="E19" i="19"/>
  <c r="F20" i="28"/>
  <c r="E20" i="28"/>
  <c r="F20" i="11"/>
  <c r="E20" i="11"/>
  <c r="F19" i="21"/>
  <c r="E19" i="21"/>
  <c r="F19" i="20"/>
  <c r="E19" i="20"/>
  <c r="F20" i="24" l="1"/>
  <c r="E20" i="24"/>
  <c r="F20" i="5"/>
  <c r="E20" i="5"/>
  <c r="F21" i="18"/>
  <c r="E21" i="18"/>
  <c r="A23" i="25"/>
  <c r="C22" i="25"/>
  <c r="B22" i="25"/>
  <c r="D22" i="25" s="1"/>
  <c r="A22" i="4"/>
  <c r="C21" i="4"/>
  <c r="B21" i="4"/>
  <c r="D21" i="4" s="1"/>
  <c r="E21" i="11"/>
  <c r="F21" i="11"/>
  <c r="E21" i="28"/>
  <c r="F21" i="28"/>
  <c r="E20" i="13"/>
  <c r="F20" i="13"/>
  <c r="A23" i="6"/>
  <c r="C22" i="6"/>
  <c r="B22" i="6"/>
  <c r="D22" i="6" s="1"/>
  <c r="F21" i="3"/>
  <c r="E21" i="3"/>
  <c r="A23" i="22"/>
  <c r="C22" i="22"/>
  <c r="B22" i="22"/>
  <c r="D22" i="22" s="1"/>
  <c r="F21" i="16"/>
  <c r="E21" i="16"/>
  <c r="A23" i="15"/>
  <c r="C22" i="15"/>
  <c r="B22" i="15"/>
  <c r="D22" i="15" s="1"/>
  <c r="A22" i="8"/>
  <c r="C21" i="8"/>
  <c r="B21" i="8"/>
  <c r="D21" i="8" s="1"/>
  <c r="A22" i="14"/>
  <c r="C21" i="14"/>
  <c r="B21" i="14"/>
  <c r="D21" i="14" s="1"/>
  <c r="A22" i="26"/>
  <c r="C21" i="26"/>
  <c r="B21" i="26"/>
  <c r="D21" i="26" s="1"/>
  <c r="A22" i="20"/>
  <c r="C21" i="20"/>
  <c r="B21" i="20"/>
  <c r="D21" i="20" s="1"/>
  <c r="E20" i="19"/>
  <c r="F20" i="19"/>
  <c r="E21" i="6"/>
  <c r="F21" i="6"/>
  <c r="A22" i="10"/>
  <c r="C21" i="10"/>
  <c r="B21" i="10"/>
  <c r="D21" i="10" s="1"/>
  <c r="A23" i="7"/>
  <c r="C22" i="7"/>
  <c r="B22" i="7"/>
  <c r="D22" i="7" s="1"/>
  <c r="E20" i="29"/>
  <c r="F20" i="29"/>
  <c r="C23" i="27"/>
  <c r="A24" i="27"/>
  <c r="B23" i="27"/>
  <c r="D23" i="27" s="1"/>
  <c r="A22" i="5"/>
  <c r="C21" i="5"/>
  <c r="B21" i="5"/>
  <c r="D21" i="5" s="1"/>
  <c r="A22" i="9"/>
  <c r="C21" i="9"/>
  <c r="B21" i="9"/>
  <c r="D21" i="9" s="1"/>
  <c r="A22" i="23"/>
  <c r="C21" i="23"/>
  <c r="B21" i="23"/>
  <c r="D21" i="23" s="1"/>
  <c r="E20" i="17"/>
  <c r="F20" i="17"/>
  <c r="E21" i="15"/>
  <c r="F21" i="15"/>
  <c r="F21" i="12"/>
  <c r="E21" i="12"/>
  <c r="A22" i="21"/>
  <c r="C21" i="21"/>
  <c r="B21" i="21"/>
  <c r="D21" i="21" s="1"/>
  <c r="F20" i="9"/>
  <c r="E20" i="9"/>
  <c r="E20" i="23"/>
  <c r="F20" i="23"/>
  <c r="A22" i="24"/>
  <c r="C21" i="24"/>
  <c r="B21" i="24"/>
  <c r="D21" i="24" s="1"/>
  <c r="A23" i="12"/>
  <c r="C22" i="12"/>
  <c r="B22" i="12"/>
  <c r="D22" i="12" s="1"/>
  <c r="A22" i="17"/>
  <c r="C21" i="17"/>
  <c r="B21" i="17"/>
  <c r="D21" i="17" s="1"/>
  <c r="A23" i="18"/>
  <c r="C22" i="18"/>
  <c r="B22" i="18"/>
  <c r="D22" i="18" s="1"/>
  <c r="E21" i="25"/>
  <c r="F21" i="25"/>
  <c r="E20" i="8"/>
  <c r="F20" i="8"/>
  <c r="E20" i="4"/>
  <c r="F20" i="4"/>
  <c r="F20" i="26"/>
  <c r="E20" i="26"/>
  <c r="E20" i="20"/>
  <c r="F20" i="20"/>
  <c r="F20" i="21"/>
  <c r="E20" i="21"/>
  <c r="A22" i="13"/>
  <c r="C21" i="13"/>
  <c r="B21" i="13"/>
  <c r="D21" i="13" s="1"/>
  <c r="F20" i="10"/>
  <c r="E20" i="10"/>
  <c r="F21" i="22"/>
  <c r="E21" i="22"/>
  <c r="E20" i="30"/>
  <c r="F20" i="30"/>
  <c r="F20" i="14"/>
  <c r="E20" i="14"/>
  <c r="A23" i="11"/>
  <c r="C22" i="11"/>
  <c r="B22" i="11"/>
  <c r="D22" i="11" s="1"/>
  <c r="A23" i="28"/>
  <c r="C22" i="28"/>
  <c r="B22" i="28"/>
  <c r="D22" i="28" s="1"/>
  <c r="A22" i="19"/>
  <c r="C21" i="19"/>
  <c r="B21" i="19"/>
  <c r="D21" i="19" s="1"/>
  <c r="F21" i="7"/>
  <c r="E21" i="7"/>
  <c r="A23" i="3"/>
  <c r="C22" i="3"/>
  <c r="B22" i="3"/>
  <c r="D22" i="3" s="1"/>
  <c r="A22" i="29"/>
  <c r="C21" i="29"/>
  <c r="B21" i="29"/>
  <c r="D21" i="29" s="1"/>
  <c r="A22" i="30"/>
  <c r="C21" i="30"/>
  <c r="B21" i="30"/>
  <c r="D21" i="30" s="1"/>
  <c r="A23" i="16"/>
  <c r="C22" i="16"/>
  <c r="B22" i="16"/>
  <c r="D22" i="16" s="1"/>
  <c r="F22" i="27"/>
  <c r="E22" i="27"/>
  <c r="B23" i="16" l="1"/>
  <c r="D23" i="16" s="1"/>
  <c r="C23" i="16"/>
  <c r="A24" i="16"/>
  <c r="B23" i="12"/>
  <c r="D23" i="12" s="1"/>
  <c r="A24" i="12"/>
  <c r="C23" i="12"/>
  <c r="E21" i="9"/>
  <c r="F21" i="9"/>
  <c r="B23" i="3"/>
  <c r="D23" i="3" s="1"/>
  <c r="C23" i="3"/>
  <c r="A24" i="3"/>
  <c r="F21" i="13"/>
  <c r="E21" i="13"/>
  <c r="A23" i="17"/>
  <c r="C22" i="17"/>
  <c r="B22" i="17"/>
  <c r="D22" i="17" s="1"/>
  <c r="F21" i="24"/>
  <c r="E21" i="24"/>
  <c r="F21" i="23"/>
  <c r="E21" i="23"/>
  <c r="B22" i="5"/>
  <c r="D22" i="5" s="1"/>
  <c r="C22" i="5"/>
  <c r="A23" i="5"/>
  <c r="B23" i="7"/>
  <c r="D23" i="7" s="1"/>
  <c r="A24" i="7"/>
  <c r="C23" i="7"/>
  <c r="F21" i="20"/>
  <c r="E21" i="20"/>
  <c r="B22" i="14"/>
  <c r="D22" i="14" s="1"/>
  <c r="A23" i="14"/>
  <c r="C22" i="14"/>
  <c r="F22" i="15"/>
  <c r="E22" i="15"/>
  <c r="C23" i="6"/>
  <c r="A24" i="6"/>
  <c r="B23" i="6"/>
  <c r="D23" i="6" s="1"/>
  <c r="C23" i="25"/>
  <c r="B23" i="25"/>
  <c r="D23" i="25" s="1"/>
  <c r="A24" i="25"/>
  <c r="F21" i="19"/>
  <c r="E21" i="19"/>
  <c r="F22" i="18"/>
  <c r="E22" i="18"/>
  <c r="B22" i="10"/>
  <c r="D22" i="10" s="1"/>
  <c r="C22" i="10"/>
  <c r="A23" i="10"/>
  <c r="F21" i="4"/>
  <c r="E21" i="4"/>
  <c r="F21" i="30"/>
  <c r="E21" i="30"/>
  <c r="C23" i="28"/>
  <c r="B23" i="28"/>
  <c r="D23" i="28" s="1"/>
  <c r="A24" i="28"/>
  <c r="F22" i="16"/>
  <c r="E22" i="16"/>
  <c r="C22" i="29"/>
  <c r="B22" i="29"/>
  <c r="D22" i="29" s="1"/>
  <c r="A23" i="29"/>
  <c r="A23" i="19"/>
  <c r="C22" i="19"/>
  <c r="B22" i="19"/>
  <c r="D22" i="19" s="1"/>
  <c r="F22" i="11"/>
  <c r="E22" i="11"/>
  <c r="B23" i="18"/>
  <c r="D23" i="18" s="1"/>
  <c r="A24" i="18"/>
  <c r="C23" i="18"/>
  <c r="F22" i="12"/>
  <c r="E22" i="12"/>
  <c r="B22" i="21"/>
  <c r="D22" i="21" s="1"/>
  <c r="A23" i="21"/>
  <c r="C22" i="21"/>
  <c r="B22" i="9"/>
  <c r="D22" i="9" s="1"/>
  <c r="A23" i="9"/>
  <c r="C22" i="9"/>
  <c r="F23" i="27"/>
  <c r="E23" i="27"/>
  <c r="F21" i="10"/>
  <c r="E21" i="10"/>
  <c r="B22" i="26"/>
  <c r="D22" i="26" s="1"/>
  <c r="C22" i="26"/>
  <c r="A23" i="26"/>
  <c r="F21" i="8"/>
  <c r="E21" i="8"/>
  <c r="F22" i="22"/>
  <c r="E22" i="22"/>
  <c r="C22" i="4"/>
  <c r="A23" i="4"/>
  <c r="B22" i="4"/>
  <c r="D22" i="4" s="1"/>
  <c r="F21" i="29"/>
  <c r="E21" i="29"/>
  <c r="A24" i="11"/>
  <c r="C23" i="11"/>
  <c r="B23" i="11"/>
  <c r="D23" i="11" s="1"/>
  <c r="E21" i="21"/>
  <c r="F21" i="21"/>
  <c r="F21" i="26"/>
  <c r="E21" i="26"/>
  <c r="B22" i="8"/>
  <c r="D22" i="8" s="1"/>
  <c r="C22" i="8"/>
  <c r="A23" i="8"/>
  <c r="B23" i="22"/>
  <c r="D23" i="22" s="1"/>
  <c r="A24" i="22"/>
  <c r="C23" i="22"/>
  <c r="C22" i="30"/>
  <c r="A23" i="30"/>
  <c r="B22" i="30"/>
  <c r="D22" i="30" s="1"/>
  <c r="F22" i="3"/>
  <c r="E22" i="3"/>
  <c r="F22" i="28"/>
  <c r="E22" i="28"/>
  <c r="C22" i="13"/>
  <c r="B22" i="13"/>
  <c r="D22" i="13" s="1"/>
  <c r="A23" i="13"/>
  <c r="F21" i="17"/>
  <c r="E21" i="17"/>
  <c r="B22" i="24"/>
  <c r="D22" i="24" s="1"/>
  <c r="A23" i="24"/>
  <c r="C22" i="24"/>
  <c r="C22" i="23"/>
  <c r="B22" i="23"/>
  <c r="D22" i="23" s="1"/>
  <c r="A23" i="23"/>
  <c r="F21" i="5"/>
  <c r="E21" i="5"/>
  <c r="B24" i="27"/>
  <c r="D24" i="27" s="1"/>
  <c r="C24" i="27"/>
  <c r="A25" i="27"/>
  <c r="E22" i="7"/>
  <c r="F22" i="7"/>
  <c r="B22" i="20"/>
  <c r="D22" i="20" s="1"/>
  <c r="A23" i="20"/>
  <c r="C22" i="20"/>
  <c r="F21" i="14"/>
  <c r="E21" i="14"/>
  <c r="C23" i="15"/>
  <c r="B23" i="15"/>
  <c r="D23" i="15" s="1"/>
  <c r="A24" i="15"/>
  <c r="F22" i="6"/>
  <c r="E22" i="6"/>
  <c r="F22" i="25"/>
  <c r="E22" i="25"/>
  <c r="F22" i="24" l="1"/>
  <c r="E22" i="24"/>
  <c r="A24" i="8"/>
  <c r="C23" i="8"/>
  <c r="B23" i="8"/>
  <c r="D23" i="8" s="1"/>
  <c r="F22" i="9"/>
  <c r="E22" i="9"/>
  <c r="E23" i="28"/>
  <c r="F23" i="28"/>
  <c r="F23" i="7"/>
  <c r="E23" i="7"/>
  <c r="E22" i="17"/>
  <c r="F22" i="17"/>
  <c r="F23" i="12"/>
  <c r="E23" i="12"/>
  <c r="E23" i="15"/>
  <c r="F23" i="15"/>
  <c r="A25" i="11"/>
  <c r="C24" i="11"/>
  <c r="B24" i="11"/>
  <c r="D24" i="11" s="1"/>
  <c r="A24" i="4"/>
  <c r="C23" i="4"/>
  <c r="B23" i="4"/>
  <c r="D23" i="4" s="1"/>
  <c r="F22" i="26"/>
  <c r="E22" i="26"/>
  <c r="A24" i="19"/>
  <c r="C23" i="19"/>
  <c r="B23" i="19"/>
  <c r="D23" i="19" s="1"/>
  <c r="A25" i="25"/>
  <c r="C24" i="25"/>
  <c r="B24" i="25"/>
  <c r="D24" i="25" s="1"/>
  <c r="A25" i="6"/>
  <c r="C24" i="6"/>
  <c r="B24" i="6"/>
  <c r="D24" i="6" s="1"/>
  <c r="A24" i="5"/>
  <c r="C23" i="5"/>
  <c r="B23" i="5"/>
  <c r="D23" i="5" s="1"/>
  <c r="A25" i="3"/>
  <c r="C24" i="3"/>
  <c r="B24" i="3"/>
  <c r="D24" i="3" s="1"/>
  <c r="A25" i="16"/>
  <c r="C24" i="16"/>
  <c r="B24" i="16"/>
  <c r="D24" i="16" s="1"/>
  <c r="F24" i="27"/>
  <c r="E24" i="27"/>
  <c r="E22" i="13"/>
  <c r="F22" i="13"/>
  <c r="F23" i="18"/>
  <c r="E23" i="18"/>
  <c r="F22" i="10"/>
  <c r="E22" i="10"/>
  <c r="E23" i="6"/>
  <c r="F23" i="6"/>
  <c r="A24" i="20"/>
  <c r="C23" i="20"/>
  <c r="B23" i="20"/>
  <c r="D23" i="20" s="1"/>
  <c r="A26" i="27"/>
  <c r="B25" i="27"/>
  <c r="D25" i="27" s="1"/>
  <c r="C25" i="27"/>
  <c r="E22" i="30"/>
  <c r="F22" i="30"/>
  <c r="A25" i="22"/>
  <c r="C24" i="22"/>
  <c r="B24" i="22"/>
  <c r="D24" i="22" s="1"/>
  <c r="E22" i="8"/>
  <c r="F22" i="8"/>
  <c r="A24" i="21"/>
  <c r="C23" i="21"/>
  <c r="B23" i="21"/>
  <c r="D23" i="21" s="1"/>
  <c r="A24" i="29"/>
  <c r="C23" i="29"/>
  <c r="B23" i="29"/>
  <c r="D23" i="29" s="1"/>
  <c r="A24" i="10"/>
  <c r="C23" i="10"/>
  <c r="B23" i="10"/>
  <c r="D23" i="10" s="1"/>
  <c r="E23" i="25"/>
  <c r="F23" i="25"/>
  <c r="A24" i="14"/>
  <c r="C23" i="14"/>
  <c r="B23" i="14"/>
  <c r="D23" i="14" s="1"/>
  <c r="A24" i="17"/>
  <c r="C23" i="17"/>
  <c r="B23" i="17"/>
  <c r="D23" i="17" s="1"/>
  <c r="A25" i="15"/>
  <c r="C24" i="15"/>
  <c r="B24" i="15"/>
  <c r="D24" i="15" s="1"/>
  <c r="E22" i="23"/>
  <c r="F22" i="23"/>
  <c r="E22" i="4"/>
  <c r="F22" i="4"/>
  <c r="E22" i="20"/>
  <c r="F22" i="20"/>
  <c r="A24" i="23"/>
  <c r="C23" i="23"/>
  <c r="B23" i="23"/>
  <c r="D23" i="23" s="1"/>
  <c r="A24" i="24"/>
  <c r="C23" i="24"/>
  <c r="B23" i="24"/>
  <c r="D23" i="24" s="1"/>
  <c r="A24" i="13"/>
  <c r="C23" i="13"/>
  <c r="B23" i="13"/>
  <c r="D23" i="13" s="1"/>
  <c r="A24" i="30"/>
  <c r="C23" i="30"/>
  <c r="B23" i="30"/>
  <c r="D23" i="30" s="1"/>
  <c r="F23" i="22"/>
  <c r="E23" i="22"/>
  <c r="E23" i="11"/>
  <c r="F23" i="11"/>
  <c r="A24" i="26"/>
  <c r="C23" i="26"/>
  <c r="B23" i="26"/>
  <c r="D23" i="26" s="1"/>
  <c r="A24" i="9"/>
  <c r="C23" i="9"/>
  <c r="B23" i="9"/>
  <c r="D23" i="9" s="1"/>
  <c r="F22" i="21"/>
  <c r="E22" i="21"/>
  <c r="A25" i="18"/>
  <c r="C24" i="18"/>
  <c r="B24" i="18"/>
  <c r="D24" i="18" s="1"/>
  <c r="E22" i="19"/>
  <c r="F22" i="19"/>
  <c r="E22" i="29"/>
  <c r="F22" i="29"/>
  <c r="A25" i="28"/>
  <c r="C24" i="28"/>
  <c r="B24" i="28"/>
  <c r="D24" i="28" s="1"/>
  <c r="F22" i="14"/>
  <c r="E22" i="14"/>
  <c r="A25" i="7"/>
  <c r="C24" i="7"/>
  <c r="B24" i="7"/>
  <c r="D24" i="7" s="1"/>
  <c r="F22" i="5"/>
  <c r="E22" i="5"/>
  <c r="F23" i="3"/>
  <c r="E23" i="3"/>
  <c r="A25" i="12"/>
  <c r="C24" i="12"/>
  <c r="B24" i="12"/>
  <c r="D24" i="12" s="1"/>
  <c r="F23" i="16"/>
  <c r="E23" i="16"/>
  <c r="B25" i="28" l="1"/>
  <c r="D25" i="28" s="1"/>
  <c r="A26" i="28"/>
  <c r="C25" i="28"/>
  <c r="B24" i="24"/>
  <c r="D24" i="24" s="1"/>
  <c r="C24" i="24"/>
  <c r="A25" i="24"/>
  <c r="A26" i="15"/>
  <c r="C25" i="15"/>
  <c r="B25" i="15"/>
  <c r="D25" i="15" s="1"/>
  <c r="E24" i="3"/>
  <c r="F24" i="3"/>
  <c r="B25" i="12"/>
  <c r="D25" i="12" s="1"/>
  <c r="C25" i="12"/>
  <c r="A26" i="12"/>
  <c r="B24" i="9"/>
  <c r="D24" i="9" s="1"/>
  <c r="C24" i="9"/>
  <c r="A25" i="9"/>
  <c r="F23" i="20"/>
  <c r="E23" i="20"/>
  <c r="F24" i="11"/>
  <c r="E24" i="11"/>
  <c r="F24" i="18"/>
  <c r="E24" i="18"/>
  <c r="E23" i="26"/>
  <c r="F23" i="26"/>
  <c r="A25" i="13"/>
  <c r="C24" i="13"/>
  <c r="B24" i="13"/>
  <c r="D24" i="13" s="1"/>
  <c r="F23" i="23"/>
  <c r="E23" i="23"/>
  <c r="F23" i="17"/>
  <c r="E23" i="17"/>
  <c r="F23" i="10"/>
  <c r="E23" i="10"/>
  <c r="B24" i="21"/>
  <c r="D24" i="21" s="1"/>
  <c r="C24" i="21"/>
  <c r="A25" i="21"/>
  <c r="F24" i="16"/>
  <c r="E24" i="16"/>
  <c r="B24" i="5"/>
  <c r="D24" i="5" s="1"/>
  <c r="A25" i="5"/>
  <c r="C24" i="5"/>
  <c r="F24" i="25"/>
  <c r="E24" i="25"/>
  <c r="F23" i="4"/>
  <c r="E23" i="4"/>
  <c r="C24" i="8"/>
  <c r="B24" i="8"/>
  <c r="D24" i="8" s="1"/>
  <c r="A25" i="8"/>
  <c r="E23" i="30"/>
  <c r="F23" i="30"/>
  <c r="F23" i="14"/>
  <c r="E23" i="14"/>
  <c r="E24" i="22"/>
  <c r="F24" i="22"/>
  <c r="B25" i="6"/>
  <c r="D25" i="6" s="1"/>
  <c r="A26" i="6"/>
  <c r="C25" i="6"/>
  <c r="F24" i="7"/>
  <c r="E24" i="7"/>
  <c r="F24" i="12"/>
  <c r="E24" i="12"/>
  <c r="F24" i="28"/>
  <c r="E24" i="28"/>
  <c r="F23" i="9"/>
  <c r="E23" i="9"/>
  <c r="C24" i="30"/>
  <c r="A25" i="30"/>
  <c r="B24" i="30"/>
  <c r="D24" i="30" s="1"/>
  <c r="F23" i="24"/>
  <c r="E23" i="24"/>
  <c r="F24" i="15"/>
  <c r="E24" i="15"/>
  <c r="B24" i="14"/>
  <c r="D24" i="14" s="1"/>
  <c r="C24" i="14"/>
  <c r="A25" i="14"/>
  <c r="A25" i="29"/>
  <c r="C24" i="29"/>
  <c r="B24" i="29"/>
  <c r="D24" i="29" s="1"/>
  <c r="B25" i="22"/>
  <c r="D25" i="22" s="1"/>
  <c r="C25" i="22"/>
  <c r="A26" i="22"/>
  <c r="F25" i="27"/>
  <c r="E25" i="27"/>
  <c r="C24" i="20"/>
  <c r="B24" i="20"/>
  <c r="D24" i="20" s="1"/>
  <c r="A25" i="20"/>
  <c r="B25" i="3"/>
  <c r="D25" i="3" s="1"/>
  <c r="A26" i="3"/>
  <c r="C25" i="3"/>
  <c r="F24" i="6"/>
  <c r="E24" i="6"/>
  <c r="A25" i="19"/>
  <c r="C24" i="19"/>
  <c r="B24" i="19"/>
  <c r="D24" i="19" s="1"/>
  <c r="C25" i="11"/>
  <c r="B25" i="11"/>
  <c r="D25" i="11" s="1"/>
  <c r="A26" i="11"/>
  <c r="F23" i="29"/>
  <c r="E23" i="29"/>
  <c r="F23" i="19"/>
  <c r="E23" i="19"/>
  <c r="B25" i="7"/>
  <c r="D25" i="7" s="1"/>
  <c r="C25" i="7"/>
  <c r="A26" i="7"/>
  <c r="B25" i="18"/>
  <c r="D25" i="18" s="1"/>
  <c r="C25" i="18"/>
  <c r="A26" i="18"/>
  <c r="B24" i="26"/>
  <c r="D24" i="26" s="1"/>
  <c r="A25" i="26"/>
  <c r="C24" i="26"/>
  <c r="F23" i="13"/>
  <c r="E23" i="13"/>
  <c r="A25" i="23"/>
  <c r="C24" i="23"/>
  <c r="B24" i="23"/>
  <c r="D24" i="23" s="1"/>
  <c r="C24" i="17"/>
  <c r="B24" i="17"/>
  <c r="D24" i="17" s="1"/>
  <c r="A25" i="17"/>
  <c r="B24" i="10"/>
  <c r="D24" i="10" s="1"/>
  <c r="A25" i="10"/>
  <c r="C24" i="10"/>
  <c r="F23" i="21"/>
  <c r="E23" i="21"/>
  <c r="B26" i="27"/>
  <c r="D26" i="27" s="1"/>
  <c r="C26" i="27"/>
  <c r="A27" i="27"/>
  <c r="B25" i="16"/>
  <c r="D25" i="16" s="1"/>
  <c r="A26" i="16"/>
  <c r="C25" i="16"/>
  <c r="E23" i="5"/>
  <c r="F23" i="5"/>
  <c r="A26" i="25"/>
  <c r="C25" i="25"/>
  <c r="B25" i="25"/>
  <c r="D25" i="25" s="1"/>
  <c r="B24" i="4"/>
  <c r="D24" i="4" s="1"/>
  <c r="A25" i="4"/>
  <c r="C24" i="4"/>
  <c r="F23" i="8"/>
  <c r="E23" i="8"/>
  <c r="E25" i="11" l="1"/>
  <c r="F25" i="11"/>
  <c r="F24" i="10"/>
  <c r="E24" i="10"/>
  <c r="E25" i="6"/>
  <c r="F25" i="6"/>
  <c r="F24" i="5"/>
  <c r="E24" i="5"/>
  <c r="E24" i="13"/>
  <c r="F24" i="13"/>
  <c r="F25" i="12"/>
  <c r="E25" i="12"/>
  <c r="F24" i="24"/>
  <c r="E24" i="24"/>
  <c r="A26" i="4"/>
  <c r="C25" i="4"/>
  <c r="B25" i="4"/>
  <c r="D25" i="4" s="1"/>
  <c r="A27" i="25"/>
  <c r="C26" i="25"/>
  <c r="B26" i="25"/>
  <c r="D26" i="25" s="1"/>
  <c r="A27" i="16"/>
  <c r="C26" i="16"/>
  <c r="B26" i="16"/>
  <c r="D26" i="16" s="1"/>
  <c r="A26" i="10"/>
  <c r="C25" i="10"/>
  <c r="B25" i="10"/>
  <c r="D25" i="10" s="1"/>
  <c r="F24" i="26"/>
  <c r="E24" i="26"/>
  <c r="A27" i="7"/>
  <c r="C26" i="7"/>
  <c r="B26" i="7"/>
  <c r="D26" i="7" s="1"/>
  <c r="A26" i="19"/>
  <c r="C25" i="19"/>
  <c r="B25" i="19"/>
  <c r="D25" i="19" s="1"/>
  <c r="A27" i="3"/>
  <c r="C26" i="3"/>
  <c r="B26" i="3"/>
  <c r="D26" i="3" s="1"/>
  <c r="F25" i="16"/>
  <c r="E25" i="16"/>
  <c r="E24" i="23"/>
  <c r="F24" i="23"/>
  <c r="F25" i="3"/>
  <c r="E25" i="3"/>
  <c r="A26" i="30"/>
  <c r="C25" i="30"/>
  <c r="B25" i="30"/>
  <c r="D25" i="30" s="1"/>
  <c r="E25" i="25"/>
  <c r="F25" i="25"/>
  <c r="A26" i="17"/>
  <c r="C25" i="17"/>
  <c r="B25" i="17"/>
  <c r="D25" i="17" s="1"/>
  <c r="E24" i="19"/>
  <c r="F24" i="19"/>
  <c r="E24" i="29"/>
  <c r="F24" i="29"/>
  <c r="F24" i="21"/>
  <c r="E24" i="21"/>
  <c r="F24" i="9"/>
  <c r="E24" i="9"/>
  <c r="A27" i="15"/>
  <c r="C26" i="15"/>
  <c r="B26" i="15"/>
  <c r="D26" i="15" s="1"/>
  <c r="F26" i="27"/>
  <c r="E26" i="27"/>
  <c r="E24" i="4"/>
  <c r="F24" i="4"/>
  <c r="A27" i="18"/>
  <c r="C26" i="18"/>
  <c r="B26" i="18"/>
  <c r="D26" i="18" s="1"/>
  <c r="F25" i="22"/>
  <c r="E25" i="22"/>
  <c r="A26" i="14"/>
  <c r="C25" i="14"/>
  <c r="B25" i="14"/>
  <c r="D25" i="14" s="1"/>
  <c r="E24" i="8"/>
  <c r="F24" i="8"/>
  <c r="A28" i="27"/>
  <c r="C27" i="27"/>
  <c r="B27" i="27"/>
  <c r="D27" i="27" s="1"/>
  <c r="F25" i="7"/>
  <c r="E25" i="7"/>
  <c r="A26" i="20"/>
  <c r="C25" i="20"/>
  <c r="B25" i="20"/>
  <c r="D25" i="20" s="1"/>
  <c r="E24" i="17"/>
  <c r="F24" i="17"/>
  <c r="A26" i="23"/>
  <c r="C25" i="23"/>
  <c r="B25" i="23"/>
  <c r="D25" i="23" s="1"/>
  <c r="A26" i="26"/>
  <c r="C25" i="26"/>
  <c r="B25" i="26"/>
  <c r="D25" i="26" s="1"/>
  <c r="F25" i="18"/>
  <c r="E25" i="18"/>
  <c r="A27" i="11"/>
  <c r="C26" i="11"/>
  <c r="B26" i="11"/>
  <c r="D26" i="11" s="1"/>
  <c r="E24" i="20"/>
  <c r="F24" i="20"/>
  <c r="A27" i="22"/>
  <c r="C26" i="22"/>
  <c r="B26" i="22"/>
  <c r="D26" i="22" s="1"/>
  <c r="F24" i="14"/>
  <c r="E24" i="14"/>
  <c r="A26" i="13"/>
  <c r="C25" i="13"/>
  <c r="B25" i="13"/>
  <c r="D25" i="13" s="1"/>
  <c r="A27" i="12"/>
  <c r="C26" i="12"/>
  <c r="B26" i="12"/>
  <c r="D26" i="12" s="1"/>
  <c r="A26" i="24"/>
  <c r="C25" i="24"/>
  <c r="B25" i="24"/>
  <c r="D25" i="24" s="1"/>
  <c r="A27" i="28"/>
  <c r="C26" i="28"/>
  <c r="B26" i="28"/>
  <c r="D26" i="28" s="1"/>
  <c r="A26" i="29"/>
  <c r="C25" i="29"/>
  <c r="B25" i="29"/>
  <c r="D25" i="29" s="1"/>
  <c r="E24" i="30"/>
  <c r="F24" i="30"/>
  <c r="A27" i="6"/>
  <c r="C26" i="6"/>
  <c r="B26" i="6"/>
  <c r="D26" i="6" s="1"/>
  <c r="A26" i="8"/>
  <c r="C25" i="8"/>
  <c r="B25" i="8"/>
  <c r="D25" i="8" s="1"/>
  <c r="A26" i="5"/>
  <c r="C25" i="5"/>
  <c r="B25" i="5"/>
  <c r="D25" i="5" s="1"/>
  <c r="A26" i="21"/>
  <c r="C25" i="21"/>
  <c r="B25" i="21"/>
  <c r="D25" i="21" s="1"/>
  <c r="A26" i="9"/>
  <c r="C25" i="9"/>
  <c r="B25" i="9"/>
  <c r="D25" i="9" s="1"/>
  <c r="E25" i="15"/>
  <c r="F25" i="15"/>
  <c r="E25" i="28"/>
  <c r="F25" i="28"/>
  <c r="F26" i="6" l="1"/>
  <c r="E26" i="6"/>
  <c r="B27" i="22"/>
  <c r="D27" i="22" s="1"/>
  <c r="A28" i="22"/>
  <c r="C27" i="22"/>
  <c r="C27" i="15"/>
  <c r="B27" i="15"/>
  <c r="D27" i="15" s="1"/>
  <c r="A28" i="15"/>
  <c r="C26" i="30"/>
  <c r="A27" i="30"/>
  <c r="B26" i="30"/>
  <c r="D26" i="30" s="1"/>
  <c r="B26" i="21"/>
  <c r="D26" i="21" s="1"/>
  <c r="A27" i="21"/>
  <c r="C26" i="21"/>
  <c r="F25" i="8"/>
  <c r="E25" i="8"/>
  <c r="F25" i="29"/>
  <c r="E25" i="29"/>
  <c r="B26" i="24"/>
  <c r="D26" i="24" s="1"/>
  <c r="A27" i="24"/>
  <c r="C26" i="24"/>
  <c r="F25" i="13"/>
  <c r="E25" i="13"/>
  <c r="A28" i="11"/>
  <c r="C27" i="11"/>
  <c r="B27" i="11"/>
  <c r="D27" i="11" s="1"/>
  <c r="C26" i="23"/>
  <c r="B26" i="23"/>
  <c r="D26" i="23" s="1"/>
  <c r="A27" i="23"/>
  <c r="E27" i="27"/>
  <c r="F27" i="27"/>
  <c r="B27" i="18"/>
  <c r="D27" i="18" s="1"/>
  <c r="A28" i="18"/>
  <c r="C27" i="18"/>
  <c r="F25" i="17"/>
  <c r="E25" i="17"/>
  <c r="B27" i="3"/>
  <c r="D27" i="3" s="1"/>
  <c r="C27" i="3"/>
  <c r="A28" i="3"/>
  <c r="E26" i="7"/>
  <c r="F26" i="7"/>
  <c r="F26" i="16"/>
  <c r="E26" i="16"/>
  <c r="C26" i="4"/>
  <c r="B26" i="4"/>
  <c r="D26" i="4" s="1"/>
  <c r="A27" i="4"/>
  <c r="E25" i="9"/>
  <c r="F25" i="9"/>
  <c r="F26" i="28"/>
  <c r="E26" i="28"/>
  <c r="B27" i="12"/>
  <c r="D27" i="12" s="1"/>
  <c r="A28" i="12"/>
  <c r="C27" i="12"/>
  <c r="F25" i="20"/>
  <c r="E25" i="20"/>
  <c r="A27" i="19"/>
  <c r="C26" i="19"/>
  <c r="B26" i="19"/>
  <c r="D26" i="19" s="1"/>
  <c r="B26" i="10"/>
  <c r="D26" i="10" s="1"/>
  <c r="C26" i="10"/>
  <c r="A27" i="10"/>
  <c r="B26" i="9"/>
  <c r="D26" i="9" s="1"/>
  <c r="A27" i="9"/>
  <c r="C26" i="9"/>
  <c r="F25" i="5"/>
  <c r="E25" i="5"/>
  <c r="C27" i="6"/>
  <c r="B27" i="6"/>
  <c r="D27" i="6" s="1"/>
  <c r="A28" i="6"/>
  <c r="C27" i="28"/>
  <c r="B27" i="28"/>
  <c r="D27" i="28" s="1"/>
  <c r="A28" i="28"/>
  <c r="F26" i="12"/>
  <c r="E26" i="12"/>
  <c r="F26" i="22"/>
  <c r="E26" i="22"/>
  <c r="B26" i="26"/>
  <c r="D26" i="26" s="1"/>
  <c r="C26" i="26"/>
  <c r="A27" i="26"/>
  <c r="B26" i="20"/>
  <c r="D26" i="20" s="1"/>
  <c r="A27" i="20"/>
  <c r="C26" i="20"/>
  <c r="F25" i="14"/>
  <c r="E25" i="14"/>
  <c r="F26" i="15"/>
  <c r="E26" i="15"/>
  <c r="F25" i="30"/>
  <c r="E25" i="30"/>
  <c r="F25" i="19"/>
  <c r="E25" i="19"/>
  <c r="F25" i="10"/>
  <c r="E25" i="10"/>
  <c r="C27" i="25"/>
  <c r="B27" i="25"/>
  <c r="D27" i="25" s="1"/>
  <c r="A28" i="25"/>
  <c r="B26" i="5"/>
  <c r="D26" i="5" s="1"/>
  <c r="C26" i="5"/>
  <c r="A27" i="5"/>
  <c r="F25" i="26"/>
  <c r="E25" i="26"/>
  <c r="B26" i="14"/>
  <c r="D26" i="14" s="1"/>
  <c r="A27" i="14"/>
  <c r="C26" i="14"/>
  <c r="F26" i="25"/>
  <c r="E26" i="25"/>
  <c r="E25" i="21"/>
  <c r="F25" i="21"/>
  <c r="B26" i="8"/>
  <c r="D26" i="8" s="1"/>
  <c r="A27" i="8"/>
  <c r="C26" i="8"/>
  <c r="C26" i="29"/>
  <c r="B26" i="29"/>
  <c r="D26" i="29" s="1"/>
  <c r="A27" i="29"/>
  <c r="F25" i="24"/>
  <c r="E25" i="24"/>
  <c r="C26" i="13"/>
  <c r="B26" i="13"/>
  <c r="D26" i="13" s="1"/>
  <c r="A27" i="13"/>
  <c r="F26" i="11"/>
  <c r="E26" i="11"/>
  <c r="F25" i="23"/>
  <c r="E25" i="23"/>
  <c r="B28" i="27"/>
  <c r="D28" i="27" s="1"/>
  <c r="A29" i="27"/>
  <c r="C28" i="27"/>
  <c r="F26" i="18"/>
  <c r="E26" i="18"/>
  <c r="A27" i="17"/>
  <c r="C26" i="17"/>
  <c r="B26" i="17"/>
  <c r="D26" i="17" s="1"/>
  <c r="F26" i="3"/>
  <c r="E26" i="3"/>
  <c r="B27" i="7"/>
  <c r="D27" i="7" s="1"/>
  <c r="A28" i="7"/>
  <c r="C27" i="7"/>
  <c r="B27" i="16"/>
  <c r="D27" i="16" s="1"/>
  <c r="C27" i="16"/>
  <c r="A28" i="16"/>
  <c r="F25" i="4"/>
  <c r="E25" i="4"/>
  <c r="E26" i="29" l="1"/>
  <c r="F26" i="29"/>
  <c r="F27" i="16"/>
  <c r="E27" i="16"/>
  <c r="E26" i="8"/>
  <c r="F26" i="8"/>
  <c r="A29" i="28"/>
  <c r="C28" i="28"/>
  <c r="B28" i="28"/>
  <c r="D28" i="28" s="1"/>
  <c r="A29" i="12"/>
  <c r="C28" i="12"/>
  <c r="B28" i="12"/>
  <c r="D28" i="12" s="1"/>
  <c r="F26" i="21"/>
  <c r="E26" i="21"/>
  <c r="A29" i="15"/>
  <c r="C28" i="15"/>
  <c r="B28" i="15"/>
  <c r="D28" i="15" s="1"/>
  <c r="A28" i="26"/>
  <c r="C27" i="26"/>
  <c r="B27" i="26"/>
  <c r="D27" i="26" s="1"/>
  <c r="F26" i="10"/>
  <c r="E26" i="10"/>
  <c r="F27" i="22"/>
  <c r="E27" i="22"/>
  <c r="C27" i="17"/>
  <c r="B27" i="17"/>
  <c r="D27" i="17" s="1"/>
  <c r="A28" i="17"/>
  <c r="A30" i="27"/>
  <c r="C29" i="27"/>
  <c r="B29" i="27"/>
  <c r="D29" i="27" s="1"/>
  <c r="E26" i="20"/>
  <c r="F26" i="20"/>
  <c r="A28" i="19"/>
  <c r="C27" i="19"/>
  <c r="B27" i="19"/>
  <c r="D27" i="19" s="1"/>
  <c r="F27" i="18"/>
  <c r="E27" i="18"/>
  <c r="A29" i="22"/>
  <c r="C28" i="22"/>
  <c r="B28" i="22"/>
  <c r="D28" i="22" s="1"/>
  <c r="A29" i="25"/>
  <c r="C28" i="25"/>
  <c r="B28" i="25"/>
  <c r="D28" i="25" s="1"/>
  <c r="A28" i="9"/>
  <c r="C27" i="9"/>
  <c r="B27" i="9"/>
  <c r="D27" i="9" s="1"/>
  <c r="A29" i="3"/>
  <c r="C28" i="3"/>
  <c r="B28" i="3"/>
  <c r="D28" i="3" s="1"/>
  <c r="E26" i="30"/>
  <c r="F26" i="30"/>
  <c r="E26" i="17"/>
  <c r="F26" i="17"/>
  <c r="A28" i="13"/>
  <c r="C27" i="13"/>
  <c r="B27" i="13"/>
  <c r="D27" i="13" s="1"/>
  <c r="A28" i="14"/>
  <c r="C27" i="14"/>
  <c r="B27" i="14"/>
  <c r="D27" i="14" s="1"/>
  <c r="A28" i="5"/>
  <c r="C27" i="5"/>
  <c r="B27" i="5"/>
  <c r="D27" i="5" s="1"/>
  <c r="E27" i="25"/>
  <c r="F27" i="25"/>
  <c r="F26" i="9"/>
  <c r="E26" i="9"/>
  <c r="E26" i="19"/>
  <c r="F26" i="19"/>
  <c r="A28" i="4"/>
  <c r="C27" i="4"/>
  <c r="B27" i="4"/>
  <c r="D27" i="4" s="1"/>
  <c r="E27" i="11"/>
  <c r="F27" i="11"/>
  <c r="A28" i="30"/>
  <c r="C27" i="30"/>
  <c r="B27" i="30"/>
  <c r="D27" i="30" s="1"/>
  <c r="F26" i="5"/>
  <c r="E26" i="5"/>
  <c r="E27" i="6"/>
  <c r="F27" i="6"/>
  <c r="E26" i="23"/>
  <c r="F26" i="23"/>
  <c r="A29" i="11"/>
  <c r="C28" i="11"/>
  <c r="B28" i="11"/>
  <c r="D28" i="11" s="1"/>
  <c r="A28" i="24"/>
  <c r="C27" i="24"/>
  <c r="B27" i="24"/>
  <c r="D27" i="24" s="1"/>
  <c r="F28" i="27"/>
  <c r="E28" i="27"/>
  <c r="E27" i="28"/>
  <c r="F27" i="28"/>
  <c r="F27" i="12"/>
  <c r="E27" i="12"/>
  <c r="F26" i="24"/>
  <c r="E26" i="24"/>
  <c r="E27" i="15"/>
  <c r="F27" i="15"/>
  <c r="A29" i="16"/>
  <c r="C28" i="16"/>
  <c r="B28" i="16"/>
  <c r="D28" i="16" s="1"/>
  <c r="A29" i="7"/>
  <c r="C28" i="7"/>
  <c r="B28" i="7"/>
  <c r="D28" i="7" s="1"/>
  <c r="F27" i="7"/>
  <c r="E27" i="7"/>
  <c r="E26" i="13"/>
  <c r="F26" i="13"/>
  <c r="A28" i="29"/>
  <c r="C27" i="29"/>
  <c r="B27" i="29"/>
  <c r="D27" i="29" s="1"/>
  <c r="A28" i="8"/>
  <c r="C27" i="8"/>
  <c r="B27" i="8"/>
  <c r="D27" i="8" s="1"/>
  <c r="F26" i="14"/>
  <c r="E26" i="14"/>
  <c r="A28" i="20"/>
  <c r="C27" i="20"/>
  <c r="B27" i="20"/>
  <c r="D27" i="20" s="1"/>
  <c r="F26" i="26"/>
  <c r="E26" i="26"/>
  <c r="A29" i="6"/>
  <c r="C28" i="6"/>
  <c r="B28" i="6"/>
  <c r="D28" i="6" s="1"/>
  <c r="A28" i="10"/>
  <c r="C27" i="10"/>
  <c r="B27" i="10"/>
  <c r="D27" i="10" s="1"/>
  <c r="E26" i="4"/>
  <c r="F26" i="4"/>
  <c r="F27" i="3"/>
  <c r="E27" i="3"/>
  <c r="A29" i="18"/>
  <c r="C28" i="18"/>
  <c r="B28" i="18"/>
  <c r="D28" i="18" s="1"/>
  <c r="A28" i="23"/>
  <c r="C27" i="23"/>
  <c r="B27" i="23"/>
  <c r="D27" i="23" s="1"/>
  <c r="A28" i="21"/>
  <c r="C27" i="21"/>
  <c r="B27" i="21"/>
  <c r="D27" i="21" s="1"/>
  <c r="F28" i="12" l="1"/>
  <c r="E28" i="12"/>
  <c r="F28" i="6"/>
  <c r="E28" i="6"/>
  <c r="C28" i="8"/>
  <c r="B28" i="8"/>
  <c r="D28" i="8" s="1"/>
  <c r="A29" i="8"/>
  <c r="F27" i="30"/>
  <c r="E27" i="30"/>
  <c r="B28" i="5"/>
  <c r="D28" i="5" s="1"/>
  <c r="A29" i="5"/>
  <c r="C28" i="5"/>
  <c r="B28" i="9"/>
  <c r="D28" i="9" s="1"/>
  <c r="C28" i="9"/>
  <c r="A29" i="9"/>
  <c r="E27" i="26"/>
  <c r="F27" i="26"/>
  <c r="F27" i="10"/>
  <c r="E27" i="10"/>
  <c r="F27" i="20"/>
  <c r="E27" i="20"/>
  <c r="F27" i="29"/>
  <c r="E27" i="29"/>
  <c r="B29" i="16"/>
  <c r="D29" i="16" s="1"/>
  <c r="A30" i="16"/>
  <c r="C29" i="16"/>
  <c r="C29" i="11"/>
  <c r="B29" i="11"/>
  <c r="D29" i="11" s="1"/>
  <c r="A30" i="11"/>
  <c r="F27" i="4"/>
  <c r="E27" i="4"/>
  <c r="F27" i="14"/>
  <c r="E27" i="14"/>
  <c r="B29" i="3"/>
  <c r="D29" i="3" s="1"/>
  <c r="A30" i="3"/>
  <c r="C29" i="3"/>
  <c r="F28" i="25"/>
  <c r="E28" i="25"/>
  <c r="F27" i="19"/>
  <c r="E27" i="19"/>
  <c r="A29" i="17"/>
  <c r="C28" i="17"/>
  <c r="B28" i="17"/>
  <c r="D28" i="17" s="1"/>
  <c r="A30" i="15"/>
  <c r="C29" i="15"/>
  <c r="B29" i="15"/>
  <c r="D29" i="15" s="1"/>
  <c r="B29" i="28"/>
  <c r="D29" i="28" s="1"/>
  <c r="A30" i="28"/>
  <c r="C29" i="28"/>
  <c r="F27" i="21"/>
  <c r="E27" i="21"/>
  <c r="B29" i="18"/>
  <c r="D29" i="18" s="1"/>
  <c r="C29" i="18"/>
  <c r="A30" i="18"/>
  <c r="F28" i="7"/>
  <c r="E28" i="7"/>
  <c r="F28" i="22"/>
  <c r="E28" i="22"/>
  <c r="B30" i="27"/>
  <c r="D30" i="27" s="1"/>
  <c r="C30" i="27"/>
  <c r="A31" i="27"/>
  <c r="A29" i="23"/>
  <c r="C28" i="23"/>
  <c r="B28" i="23"/>
  <c r="D28" i="23" s="1"/>
  <c r="B28" i="21"/>
  <c r="D28" i="21" s="1"/>
  <c r="C28" i="21"/>
  <c r="A29" i="21"/>
  <c r="F28" i="18"/>
  <c r="E28" i="18"/>
  <c r="B29" i="6"/>
  <c r="D29" i="6" s="1"/>
  <c r="A30" i="6"/>
  <c r="C29" i="6"/>
  <c r="F27" i="8"/>
  <c r="E27" i="8"/>
  <c r="B29" i="7"/>
  <c r="D29" i="7" s="1"/>
  <c r="C29" i="7"/>
  <c r="A30" i="7"/>
  <c r="B28" i="24"/>
  <c r="D28" i="24" s="1"/>
  <c r="C28" i="24"/>
  <c r="A29" i="24"/>
  <c r="A29" i="30"/>
  <c r="B28" i="30"/>
  <c r="D28" i="30" s="1"/>
  <c r="C28" i="30"/>
  <c r="E27" i="5"/>
  <c r="F27" i="5"/>
  <c r="A29" i="13"/>
  <c r="C28" i="13"/>
  <c r="B28" i="13"/>
  <c r="D28" i="13" s="1"/>
  <c r="F27" i="9"/>
  <c r="E27" i="9"/>
  <c r="B29" i="22"/>
  <c r="D29" i="22" s="1"/>
  <c r="C29" i="22"/>
  <c r="A30" i="22"/>
  <c r="F29" i="27"/>
  <c r="E29" i="27"/>
  <c r="E27" i="17"/>
  <c r="F27" i="17"/>
  <c r="B28" i="26"/>
  <c r="D28" i="26" s="1"/>
  <c r="A29" i="26"/>
  <c r="C28" i="26"/>
  <c r="B29" i="12"/>
  <c r="D29" i="12" s="1"/>
  <c r="C29" i="12"/>
  <c r="A30" i="12"/>
  <c r="F27" i="24"/>
  <c r="E27" i="24"/>
  <c r="F27" i="13"/>
  <c r="E27" i="13"/>
  <c r="F27" i="23"/>
  <c r="E27" i="23"/>
  <c r="B28" i="10"/>
  <c r="D28" i="10" s="1"/>
  <c r="A29" i="10"/>
  <c r="C28" i="10"/>
  <c r="C28" i="20"/>
  <c r="B28" i="20"/>
  <c r="D28" i="20" s="1"/>
  <c r="A29" i="20"/>
  <c r="A29" i="29"/>
  <c r="C28" i="29"/>
  <c r="B28" i="29"/>
  <c r="D28" i="29" s="1"/>
  <c r="F28" i="16"/>
  <c r="E28" i="16"/>
  <c r="F28" i="11"/>
  <c r="E28" i="11"/>
  <c r="B28" i="4"/>
  <c r="D28" i="4" s="1"/>
  <c r="A29" i="4"/>
  <c r="C28" i="4"/>
  <c r="B28" i="14"/>
  <c r="D28" i="14" s="1"/>
  <c r="C28" i="14"/>
  <c r="A29" i="14"/>
  <c r="E28" i="3"/>
  <c r="F28" i="3"/>
  <c r="A30" i="25"/>
  <c r="C29" i="25"/>
  <c r="B29" i="25"/>
  <c r="D29" i="25" s="1"/>
  <c r="A29" i="19"/>
  <c r="C28" i="19"/>
  <c r="B28" i="19"/>
  <c r="D28" i="19" s="1"/>
  <c r="F28" i="15"/>
  <c r="E28" i="15"/>
  <c r="F28" i="28"/>
  <c r="E28" i="28"/>
  <c r="E28" i="19" l="1"/>
  <c r="F28" i="19"/>
  <c r="A30" i="14"/>
  <c r="C29" i="14"/>
  <c r="B29" i="14"/>
  <c r="D29" i="14" s="1"/>
  <c r="A30" i="29"/>
  <c r="C29" i="29"/>
  <c r="B29" i="29"/>
  <c r="D29" i="29" s="1"/>
  <c r="F29" i="18"/>
  <c r="E29" i="18"/>
  <c r="A31" i="15"/>
  <c r="C30" i="15"/>
  <c r="B30" i="15"/>
  <c r="D30" i="15" s="1"/>
  <c r="F29" i="16"/>
  <c r="E29" i="16"/>
  <c r="A31" i="25"/>
  <c r="C30" i="25"/>
  <c r="B30" i="25"/>
  <c r="D30" i="25" s="1"/>
  <c r="E28" i="4"/>
  <c r="F28" i="4"/>
  <c r="A30" i="20"/>
  <c r="C29" i="20"/>
  <c r="B29" i="20"/>
  <c r="D29" i="20" s="1"/>
  <c r="A30" i="10"/>
  <c r="C29" i="10"/>
  <c r="B29" i="10"/>
  <c r="D29" i="10" s="1"/>
  <c r="A31" i="12"/>
  <c r="C30" i="12"/>
  <c r="B30" i="12"/>
  <c r="D30" i="12" s="1"/>
  <c r="A30" i="26"/>
  <c r="C29" i="26"/>
  <c r="B29" i="26"/>
  <c r="D29" i="26" s="1"/>
  <c r="F29" i="22"/>
  <c r="E29" i="22"/>
  <c r="F29" i="7"/>
  <c r="E29" i="7"/>
  <c r="A31" i="6"/>
  <c r="C30" i="6"/>
  <c r="B30" i="6"/>
  <c r="D30" i="6" s="1"/>
  <c r="A30" i="21"/>
  <c r="C29" i="21"/>
  <c r="B29" i="21"/>
  <c r="D29" i="21" s="1"/>
  <c r="F30" i="27"/>
  <c r="E30" i="27"/>
  <c r="E29" i="28"/>
  <c r="F29" i="28"/>
  <c r="F28" i="17"/>
  <c r="E28" i="17"/>
  <c r="A31" i="3"/>
  <c r="C30" i="3"/>
  <c r="B30" i="3"/>
  <c r="D30" i="3" s="1"/>
  <c r="A30" i="9"/>
  <c r="C29" i="9"/>
  <c r="B29" i="9"/>
  <c r="D29" i="9" s="1"/>
  <c r="A30" i="5"/>
  <c r="C29" i="5"/>
  <c r="B29" i="5"/>
  <c r="D29" i="5" s="1"/>
  <c r="A30" i="8"/>
  <c r="C29" i="8"/>
  <c r="B29" i="8"/>
  <c r="D29" i="8" s="1"/>
  <c r="A30" i="4"/>
  <c r="C29" i="4"/>
  <c r="B29" i="4"/>
  <c r="D29" i="4" s="1"/>
  <c r="A30" i="24"/>
  <c r="C29" i="24"/>
  <c r="B29" i="24"/>
  <c r="D29" i="24" s="1"/>
  <c r="E28" i="29"/>
  <c r="F28" i="29"/>
  <c r="F28" i="10"/>
  <c r="E28" i="10"/>
  <c r="F28" i="26"/>
  <c r="E28" i="26"/>
  <c r="A30" i="13"/>
  <c r="C29" i="13"/>
  <c r="B29" i="13"/>
  <c r="D29" i="13" s="1"/>
  <c r="E28" i="30"/>
  <c r="F28" i="30"/>
  <c r="F28" i="24"/>
  <c r="E28" i="24"/>
  <c r="E29" i="6"/>
  <c r="F29" i="6"/>
  <c r="A30" i="23"/>
  <c r="C29" i="23"/>
  <c r="B29" i="23"/>
  <c r="D29" i="23" s="1"/>
  <c r="A31" i="18"/>
  <c r="C30" i="18"/>
  <c r="B30" i="18"/>
  <c r="D30" i="18" s="1"/>
  <c r="E29" i="15"/>
  <c r="F29" i="15"/>
  <c r="F29" i="3"/>
  <c r="E29" i="3"/>
  <c r="F28" i="5"/>
  <c r="E28" i="5"/>
  <c r="E28" i="8"/>
  <c r="F28" i="8"/>
  <c r="E28" i="13"/>
  <c r="F28" i="13"/>
  <c r="E28" i="23"/>
  <c r="F28" i="23"/>
  <c r="A31" i="28"/>
  <c r="C30" i="28"/>
  <c r="B30" i="28"/>
  <c r="D30" i="28" s="1"/>
  <c r="E29" i="11"/>
  <c r="F29" i="11"/>
  <c r="A30" i="19"/>
  <c r="C29" i="19"/>
  <c r="B29" i="19"/>
  <c r="D29" i="19" s="1"/>
  <c r="F28" i="14"/>
  <c r="E28" i="14"/>
  <c r="E28" i="20"/>
  <c r="F28" i="20"/>
  <c r="E29" i="25"/>
  <c r="F29" i="25"/>
  <c r="F29" i="12"/>
  <c r="E29" i="12"/>
  <c r="A31" i="22"/>
  <c r="C30" i="22"/>
  <c r="B30" i="22"/>
  <c r="D30" i="22" s="1"/>
  <c r="A30" i="30"/>
  <c r="C29" i="30"/>
  <c r="B29" i="30"/>
  <c r="D29" i="30" s="1"/>
  <c r="A31" i="7"/>
  <c r="C30" i="7"/>
  <c r="B30" i="7"/>
  <c r="D30" i="7" s="1"/>
  <c r="F28" i="21"/>
  <c r="E28" i="21"/>
  <c r="A32" i="27"/>
  <c r="C31" i="27"/>
  <c r="B31" i="27"/>
  <c r="D31" i="27" s="1"/>
  <c r="C29" i="17"/>
  <c r="B29" i="17"/>
  <c r="D29" i="17" s="1"/>
  <c r="A30" i="17"/>
  <c r="A31" i="11"/>
  <c r="C30" i="11"/>
  <c r="B30" i="11"/>
  <c r="D30" i="11" s="1"/>
  <c r="A31" i="16"/>
  <c r="C30" i="16"/>
  <c r="B30" i="16"/>
  <c r="D30" i="16" s="1"/>
  <c r="F28" i="9"/>
  <c r="E28" i="9"/>
  <c r="B31" i="16" l="1"/>
  <c r="D31" i="16" s="1"/>
  <c r="C31" i="16"/>
  <c r="A32" i="16"/>
  <c r="A31" i="17"/>
  <c r="C30" i="17"/>
  <c r="B30" i="17"/>
  <c r="D30" i="17" s="1"/>
  <c r="B30" i="10"/>
  <c r="D30" i="10" s="1"/>
  <c r="C30" i="10"/>
  <c r="A31" i="10"/>
  <c r="F30" i="11"/>
  <c r="E30" i="11"/>
  <c r="F29" i="19"/>
  <c r="E29" i="19"/>
  <c r="F30" i="18"/>
  <c r="E30" i="18"/>
  <c r="F29" i="13"/>
  <c r="E29" i="13"/>
  <c r="F29" i="4"/>
  <c r="E29" i="4"/>
  <c r="B30" i="5"/>
  <c r="D30" i="5" s="1"/>
  <c r="C30" i="5"/>
  <c r="A31" i="5"/>
  <c r="F30" i="3"/>
  <c r="E30" i="3"/>
  <c r="F30" i="6"/>
  <c r="E30" i="6"/>
  <c r="B31" i="12"/>
  <c r="D31" i="12" s="1"/>
  <c r="A32" i="12"/>
  <c r="C31" i="12"/>
  <c r="F29" i="20"/>
  <c r="E29" i="20"/>
  <c r="C31" i="15"/>
  <c r="B31" i="15"/>
  <c r="D31" i="15" s="1"/>
  <c r="A32" i="15"/>
  <c r="B30" i="14"/>
  <c r="D30" i="14" s="1"/>
  <c r="A31" i="14"/>
  <c r="C30" i="14"/>
  <c r="B31" i="22"/>
  <c r="D31" i="22" s="1"/>
  <c r="A32" i="22"/>
  <c r="C31" i="22"/>
  <c r="F29" i="23"/>
  <c r="E29" i="23"/>
  <c r="F29" i="8"/>
  <c r="E29" i="8"/>
  <c r="B30" i="9"/>
  <c r="D30" i="9" s="1"/>
  <c r="A31" i="9"/>
  <c r="C30" i="9"/>
  <c r="F29" i="26"/>
  <c r="E29" i="26"/>
  <c r="C31" i="25"/>
  <c r="B31" i="25"/>
  <c r="D31" i="25" s="1"/>
  <c r="A32" i="25"/>
  <c r="E29" i="17"/>
  <c r="F29" i="17"/>
  <c r="B32" i="27"/>
  <c r="D32" i="27" s="1"/>
  <c r="A33" i="27"/>
  <c r="C32" i="27"/>
  <c r="C30" i="30"/>
  <c r="A31" i="30"/>
  <c r="B30" i="30"/>
  <c r="D30" i="30" s="1"/>
  <c r="B31" i="7"/>
  <c r="D31" i="7" s="1"/>
  <c r="A32" i="7"/>
  <c r="C31" i="7"/>
  <c r="F30" i="22"/>
  <c r="E30" i="22"/>
  <c r="F30" i="28"/>
  <c r="E30" i="28"/>
  <c r="C30" i="23"/>
  <c r="B30" i="23"/>
  <c r="D30" i="23" s="1"/>
  <c r="A31" i="23"/>
  <c r="F29" i="24"/>
  <c r="E29" i="24"/>
  <c r="B30" i="8"/>
  <c r="D30" i="8" s="1"/>
  <c r="C30" i="8"/>
  <c r="A31" i="8"/>
  <c r="E29" i="9"/>
  <c r="F29" i="9"/>
  <c r="E29" i="21"/>
  <c r="F29" i="21"/>
  <c r="B30" i="26"/>
  <c r="D30" i="26" s="1"/>
  <c r="C30" i="26"/>
  <c r="A31" i="26"/>
  <c r="F29" i="10"/>
  <c r="E29" i="10"/>
  <c r="F30" i="25"/>
  <c r="E30" i="25"/>
  <c r="A31" i="29"/>
  <c r="C30" i="29"/>
  <c r="B30" i="29"/>
  <c r="D30" i="29" s="1"/>
  <c r="E30" i="7"/>
  <c r="F30" i="7"/>
  <c r="C31" i="28"/>
  <c r="B31" i="28"/>
  <c r="D31" i="28" s="1"/>
  <c r="A32" i="28"/>
  <c r="B30" i="24"/>
  <c r="D30" i="24" s="1"/>
  <c r="A31" i="24"/>
  <c r="C30" i="24"/>
  <c r="B30" i="21"/>
  <c r="D30" i="21" s="1"/>
  <c r="A31" i="21"/>
  <c r="C30" i="21"/>
  <c r="F29" i="29"/>
  <c r="E29" i="29"/>
  <c r="F30" i="16"/>
  <c r="E30" i="16"/>
  <c r="A32" i="11"/>
  <c r="C31" i="11"/>
  <c r="B31" i="11"/>
  <c r="D31" i="11" s="1"/>
  <c r="E31" i="27"/>
  <c r="F31" i="27"/>
  <c r="F29" i="30"/>
  <c r="E29" i="30"/>
  <c r="A31" i="19"/>
  <c r="C30" i="19"/>
  <c r="B30" i="19"/>
  <c r="D30" i="19" s="1"/>
  <c r="B31" i="18"/>
  <c r="D31" i="18" s="1"/>
  <c r="A32" i="18"/>
  <c r="C31" i="18"/>
  <c r="C30" i="13"/>
  <c r="B30" i="13"/>
  <c r="D30" i="13" s="1"/>
  <c r="A31" i="13"/>
  <c r="C30" i="4"/>
  <c r="B30" i="4"/>
  <c r="D30" i="4" s="1"/>
  <c r="A31" i="4"/>
  <c r="F29" i="5"/>
  <c r="E29" i="5"/>
  <c r="B31" i="3"/>
  <c r="D31" i="3" s="1"/>
  <c r="C31" i="3"/>
  <c r="A32" i="3"/>
  <c r="C31" i="6"/>
  <c r="B31" i="6"/>
  <c r="D31" i="6" s="1"/>
  <c r="A32" i="6"/>
  <c r="F30" i="12"/>
  <c r="E30" i="12"/>
  <c r="B30" i="20"/>
  <c r="D30" i="20" s="1"/>
  <c r="A31" i="20"/>
  <c r="C30" i="20"/>
  <c r="F30" i="15"/>
  <c r="E30" i="15"/>
  <c r="F29" i="14"/>
  <c r="E29" i="14"/>
  <c r="A33" i="3" l="1"/>
  <c r="C32" i="3"/>
  <c r="B32" i="3"/>
  <c r="D32" i="3" s="1"/>
  <c r="A33" i="18"/>
  <c r="C32" i="18"/>
  <c r="B32" i="18"/>
  <c r="D32" i="18" s="1"/>
  <c r="A32" i="24"/>
  <c r="C31" i="24"/>
  <c r="B31" i="24"/>
  <c r="D31" i="24" s="1"/>
  <c r="A33" i="6"/>
  <c r="C32" i="6"/>
  <c r="B32" i="6"/>
  <c r="D32" i="6" s="1"/>
  <c r="A32" i="4"/>
  <c r="C31" i="4"/>
  <c r="B31" i="4"/>
  <c r="D31" i="4" s="1"/>
  <c r="E30" i="13"/>
  <c r="F30" i="13"/>
  <c r="F31" i="18"/>
  <c r="E31" i="18"/>
  <c r="E31" i="11"/>
  <c r="F31" i="11"/>
  <c r="A32" i="21"/>
  <c r="C31" i="21"/>
  <c r="B31" i="21"/>
  <c r="D31" i="21" s="1"/>
  <c r="F30" i="24"/>
  <c r="E30" i="24"/>
  <c r="A32" i="29"/>
  <c r="C31" i="29"/>
  <c r="B31" i="29"/>
  <c r="D31" i="29" s="1"/>
  <c r="A32" i="8"/>
  <c r="C31" i="8"/>
  <c r="B31" i="8"/>
  <c r="D31" i="8" s="1"/>
  <c r="A32" i="30"/>
  <c r="C31" i="30"/>
  <c r="B31" i="30"/>
  <c r="D31" i="30" s="1"/>
  <c r="F32" i="27"/>
  <c r="E32" i="27"/>
  <c r="E31" i="25"/>
  <c r="F31" i="25"/>
  <c r="A33" i="22"/>
  <c r="C32" i="22"/>
  <c r="B32" i="22"/>
  <c r="D32" i="22" s="1"/>
  <c r="F30" i="14"/>
  <c r="E30" i="14"/>
  <c r="F31" i="12"/>
  <c r="E31" i="12"/>
  <c r="F30" i="10"/>
  <c r="E30" i="10"/>
  <c r="A33" i="16"/>
  <c r="C32" i="16"/>
  <c r="B32" i="16"/>
  <c r="D32" i="16" s="1"/>
  <c r="E30" i="30"/>
  <c r="F30" i="30"/>
  <c r="A32" i="14"/>
  <c r="C31" i="14"/>
  <c r="B31" i="14"/>
  <c r="D31" i="14" s="1"/>
  <c r="A33" i="12"/>
  <c r="C32" i="12"/>
  <c r="B32" i="12"/>
  <c r="D32" i="12" s="1"/>
  <c r="A32" i="17"/>
  <c r="C31" i="17"/>
  <c r="B31" i="17"/>
  <c r="D31" i="17" s="1"/>
  <c r="E30" i="20"/>
  <c r="F30" i="20"/>
  <c r="E31" i="6"/>
  <c r="F31" i="6"/>
  <c r="F31" i="3"/>
  <c r="E31" i="3"/>
  <c r="E30" i="4"/>
  <c r="F30" i="4"/>
  <c r="E30" i="19"/>
  <c r="F30" i="19"/>
  <c r="F30" i="21"/>
  <c r="E30" i="21"/>
  <c r="A33" i="28"/>
  <c r="C32" i="28"/>
  <c r="B32" i="28"/>
  <c r="D32" i="28" s="1"/>
  <c r="A32" i="26"/>
  <c r="C31" i="26"/>
  <c r="B31" i="26"/>
  <c r="D31" i="26" s="1"/>
  <c r="A32" i="23"/>
  <c r="C31" i="23"/>
  <c r="B31" i="23"/>
  <c r="D31" i="23" s="1"/>
  <c r="A33" i="7"/>
  <c r="C32" i="7"/>
  <c r="B32" i="7"/>
  <c r="D32" i="7" s="1"/>
  <c r="A32" i="9"/>
  <c r="C31" i="9"/>
  <c r="B31" i="9"/>
  <c r="D31" i="9" s="1"/>
  <c r="F31" i="22"/>
  <c r="E31" i="22"/>
  <c r="A33" i="15"/>
  <c r="C32" i="15"/>
  <c r="B32" i="15"/>
  <c r="D32" i="15" s="1"/>
  <c r="A32" i="5"/>
  <c r="C31" i="5"/>
  <c r="B31" i="5"/>
  <c r="D31" i="5" s="1"/>
  <c r="F30" i="17"/>
  <c r="E30" i="17"/>
  <c r="A32" i="13"/>
  <c r="C31" i="13"/>
  <c r="B31" i="13"/>
  <c r="D31" i="13" s="1"/>
  <c r="A32" i="19"/>
  <c r="C31" i="19"/>
  <c r="B31" i="19"/>
  <c r="D31" i="19" s="1"/>
  <c r="F30" i="26"/>
  <c r="E30" i="26"/>
  <c r="A34" i="27"/>
  <c r="C33" i="27"/>
  <c r="B33" i="27"/>
  <c r="D33" i="27" s="1"/>
  <c r="A33" i="25"/>
  <c r="C32" i="25"/>
  <c r="B32" i="25"/>
  <c r="D32" i="25" s="1"/>
  <c r="F30" i="5"/>
  <c r="E30" i="5"/>
  <c r="A32" i="20"/>
  <c r="C31" i="20"/>
  <c r="B31" i="20"/>
  <c r="D31" i="20" s="1"/>
  <c r="A33" i="11"/>
  <c r="C32" i="11"/>
  <c r="B32" i="11"/>
  <c r="D32" i="11" s="1"/>
  <c r="E31" i="28"/>
  <c r="F31" i="28"/>
  <c r="F30" i="29"/>
  <c r="E30" i="29"/>
  <c r="E30" i="8"/>
  <c r="F30" i="8"/>
  <c r="E30" i="23"/>
  <c r="F30" i="23"/>
  <c r="F31" i="7"/>
  <c r="E31" i="7"/>
  <c r="F30" i="9"/>
  <c r="E30" i="9"/>
  <c r="E31" i="15"/>
  <c r="F31" i="15"/>
  <c r="A32" i="10"/>
  <c r="C31" i="10"/>
  <c r="B31" i="10"/>
  <c r="D31" i="10" s="1"/>
  <c r="F31" i="16"/>
  <c r="E31" i="16"/>
  <c r="B32" i="10" l="1"/>
  <c r="D32" i="10" s="1"/>
  <c r="A33" i="10"/>
  <c r="C32" i="10"/>
  <c r="C32" i="20"/>
  <c r="B32" i="20"/>
  <c r="D32" i="20" s="1"/>
  <c r="A33" i="20"/>
  <c r="B34" i="27"/>
  <c r="D34" i="27" s="1"/>
  <c r="C34" i="27"/>
  <c r="A35" i="27"/>
  <c r="A33" i="13"/>
  <c r="C32" i="13"/>
  <c r="B32" i="13"/>
  <c r="D32" i="13" s="1"/>
  <c r="A34" i="15"/>
  <c r="C33" i="15"/>
  <c r="B33" i="15"/>
  <c r="D33" i="15" s="1"/>
  <c r="A33" i="17"/>
  <c r="C32" i="17"/>
  <c r="B32" i="17"/>
  <c r="D32" i="17" s="1"/>
  <c r="F31" i="8"/>
  <c r="E31" i="8"/>
  <c r="F32" i="6"/>
  <c r="E32" i="6"/>
  <c r="B33" i="18"/>
  <c r="D33" i="18" s="1"/>
  <c r="C33" i="18"/>
  <c r="A34" i="18"/>
  <c r="C33" i="11"/>
  <c r="B33" i="11"/>
  <c r="D33" i="11" s="1"/>
  <c r="A34" i="11"/>
  <c r="A34" i="25"/>
  <c r="C33" i="25"/>
  <c r="B33" i="25"/>
  <c r="D33" i="25" s="1"/>
  <c r="A33" i="19"/>
  <c r="C32" i="19"/>
  <c r="B32" i="19"/>
  <c r="D32" i="19" s="1"/>
  <c r="B32" i="5"/>
  <c r="D32" i="5" s="1"/>
  <c r="A33" i="5"/>
  <c r="C32" i="5"/>
  <c r="B32" i="9"/>
  <c r="D32" i="9" s="1"/>
  <c r="C32" i="9"/>
  <c r="A33" i="9"/>
  <c r="F31" i="23"/>
  <c r="E31" i="23"/>
  <c r="B33" i="28"/>
  <c r="D33" i="28" s="1"/>
  <c r="A34" i="28"/>
  <c r="C33" i="28"/>
  <c r="F32" i="12"/>
  <c r="E32" i="12"/>
  <c r="F32" i="16"/>
  <c r="E32" i="16"/>
  <c r="E31" i="30"/>
  <c r="F31" i="30"/>
  <c r="A33" i="29"/>
  <c r="C32" i="29"/>
  <c r="B32" i="29"/>
  <c r="D32" i="29" s="1"/>
  <c r="F31" i="4"/>
  <c r="E31" i="4"/>
  <c r="B32" i="24"/>
  <c r="D32" i="24" s="1"/>
  <c r="C32" i="24"/>
  <c r="A33" i="24"/>
  <c r="E32" i="3"/>
  <c r="F32" i="3"/>
  <c r="B33" i="7"/>
  <c r="D33" i="7" s="1"/>
  <c r="C33" i="7"/>
  <c r="A34" i="7"/>
  <c r="F31" i="14"/>
  <c r="E31" i="14"/>
  <c r="F31" i="21"/>
  <c r="E31" i="21"/>
  <c r="F31" i="10"/>
  <c r="E31" i="10"/>
  <c r="F31" i="20"/>
  <c r="E31" i="20"/>
  <c r="F33" i="27"/>
  <c r="E33" i="27"/>
  <c r="F31" i="13"/>
  <c r="E31" i="13"/>
  <c r="F32" i="15"/>
  <c r="E32" i="15"/>
  <c r="F32" i="7"/>
  <c r="E32" i="7"/>
  <c r="B32" i="26"/>
  <c r="D32" i="26" s="1"/>
  <c r="C32" i="26"/>
  <c r="A33" i="26"/>
  <c r="E31" i="17"/>
  <c r="F31" i="17"/>
  <c r="B32" i="14"/>
  <c r="D32" i="14" s="1"/>
  <c r="C32" i="14"/>
  <c r="A33" i="14"/>
  <c r="E32" i="22"/>
  <c r="F32" i="22"/>
  <c r="A33" i="8"/>
  <c r="C32" i="8"/>
  <c r="B32" i="8"/>
  <c r="D32" i="8" s="1"/>
  <c r="B32" i="21"/>
  <c r="D32" i="21" s="1"/>
  <c r="C32" i="21"/>
  <c r="A33" i="21"/>
  <c r="B33" i="6"/>
  <c r="D33" i="6" s="1"/>
  <c r="A34" i="6"/>
  <c r="C33" i="6"/>
  <c r="F32" i="18"/>
  <c r="E32" i="18"/>
  <c r="F31" i="26"/>
  <c r="E31" i="26"/>
  <c r="B33" i="22"/>
  <c r="D33" i="22" s="1"/>
  <c r="C33" i="22"/>
  <c r="A34" i="22"/>
  <c r="F32" i="11"/>
  <c r="E32" i="11"/>
  <c r="F32" i="25"/>
  <c r="E32" i="25"/>
  <c r="F31" i="19"/>
  <c r="E31" i="19"/>
  <c r="E31" i="5"/>
  <c r="F31" i="5"/>
  <c r="F31" i="9"/>
  <c r="E31" i="9"/>
  <c r="A33" i="23"/>
  <c r="C32" i="23"/>
  <c r="B32" i="23"/>
  <c r="D32" i="23" s="1"/>
  <c r="F32" i="28"/>
  <c r="E32" i="28"/>
  <c r="B33" i="12"/>
  <c r="D33" i="12" s="1"/>
  <c r="C33" i="12"/>
  <c r="A34" i="12"/>
  <c r="B33" i="16"/>
  <c r="D33" i="16" s="1"/>
  <c r="A34" i="16"/>
  <c r="C33" i="16"/>
  <c r="C32" i="30"/>
  <c r="A33" i="30"/>
  <c r="B32" i="30"/>
  <c r="D32" i="30" s="1"/>
  <c r="E31" i="29"/>
  <c r="F31" i="29"/>
  <c r="B32" i="4"/>
  <c r="D32" i="4" s="1"/>
  <c r="A33" i="4"/>
  <c r="C32" i="4"/>
  <c r="F31" i="24"/>
  <c r="E31" i="24"/>
  <c r="B33" i="3"/>
  <c r="D33" i="3" s="1"/>
  <c r="A34" i="3"/>
  <c r="C33" i="3"/>
  <c r="A35" i="7" l="1"/>
  <c r="C34" i="7"/>
  <c r="B34" i="7"/>
  <c r="D34" i="7" s="1"/>
  <c r="A35" i="28"/>
  <c r="C34" i="28"/>
  <c r="B34" i="28"/>
  <c r="D34" i="28" s="1"/>
  <c r="A34" i="9"/>
  <c r="C33" i="9"/>
  <c r="B33" i="9"/>
  <c r="D33" i="9" s="1"/>
  <c r="A34" i="19"/>
  <c r="C33" i="19"/>
  <c r="B33" i="19"/>
  <c r="D33" i="19" s="1"/>
  <c r="A35" i="11"/>
  <c r="C34" i="11"/>
  <c r="B34" i="11"/>
  <c r="D34" i="11" s="1"/>
  <c r="C33" i="17"/>
  <c r="B33" i="17"/>
  <c r="D33" i="17" s="1"/>
  <c r="A34" i="17"/>
  <c r="E32" i="13"/>
  <c r="F32" i="13"/>
  <c r="A35" i="3"/>
  <c r="C34" i="3"/>
  <c r="B34" i="3"/>
  <c r="D34" i="3" s="1"/>
  <c r="E32" i="23"/>
  <c r="F32" i="23"/>
  <c r="A34" i="8"/>
  <c r="C33" i="8"/>
  <c r="B33" i="8"/>
  <c r="D33" i="8" s="1"/>
  <c r="A34" i="26"/>
  <c r="C33" i="26"/>
  <c r="B33" i="26"/>
  <c r="D33" i="26" s="1"/>
  <c r="A34" i="24"/>
  <c r="C33" i="24"/>
  <c r="B33" i="24"/>
  <c r="D33" i="24" s="1"/>
  <c r="E33" i="28"/>
  <c r="F33" i="28"/>
  <c r="F32" i="5"/>
  <c r="E32" i="5"/>
  <c r="E33" i="25"/>
  <c r="F33" i="25"/>
  <c r="E33" i="11"/>
  <c r="F33" i="11"/>
  <c r="F33" i="18"/>
  <c r="E33" i="18"/>
  <c r="E33" i="15"/>
  <c r="F33" i="15"/>
  <c r="F34" i="27"/>
  <c r="E34" i="27"/>
  <c r="A35" i="12"/>
  <c r="C34" i="12"/>
  <c r="B34" i="12"/>
  <c r="D34" i="12" s="1"/>
  <c r="F33" i="22"/>
  <c r="E33" i="22"/>
  <c r="A34" i="29"/>
  <c r="C33" i="29"/>
  <c r="B33" i="29"/>
  <c r="D33" i="29" s="1"/>
  <c r="A34" i="5"/>
  <c r="C33" i="5"/>
  <c r="B33" i="5"/>
  <c r="D33" i="5" s="1"/>
  <c r="E32" i="30"/>
  <c r="F32" i="30"/>
  <c r="A35" i="16"/>
  <c r="C34" i="16"/>
  <c r="B34" i="16"/>
  <c r="D34" i="16" s="1"/>
  <c r="F33" i="12"/>
  <c r="E33" i="12"/>
  <c r="A35" i="22"/>
  <c r="C34" i="22"/>
  <c r="B34" i="22"/>
  <c r="D34" i="22" s="1"/>
  <c r="A35" i="6"/>
  <c r="C34" i="6"/>
  <c r="B34" i="6"/>
  <c r="D34" i="6" s="1"/>
  <c r="F32" i="21"/>
  <c r="E32" i="21"/>
  <c r="F32" i="14"/>
  <c r="E32" i="14"/>
  <c r="F33" i="7"/>
  <c r="E33" i="7"/>
  <c r="E32" i="29"/>
  <c r="F32" i="29"/>
  <c r="F32" i="9"/>
  <c r="E32" i="9"/>
  <c r="E32" i="19"/>
  <c r="F32" i="19"/>
  <c r="F32" i="17"/>
  <c r="E32" i="17"/>
  <c r="A34" i="13"/>
  <c r="C33" i="13"/>
  <c r="B33" i="13"/>
  <c r="D33" i="13" s="1"/>
  <c r="A34" i="20"/>
  <c r="C33" i="20"/>
  <c r="B33" i="20"/>
  <c r="D33" i="20" s="1"/>
  <c r="A34" i="10"/>
  <c r="C33" i="10"/>
  <c r="B33" i="10"/>
  <c r="D33" i="10" s="1"/>
  <c r="A34" i="21"/>
  <c r="C33" i="21"/>
  <c r="B33" i="21"/>
  <c r="D33" i="21" s="1"/>
  <c r="A34" i="14"/>
  <c r="C33" i="14"/>
  <c r="B33" i="14"/>
  <c r="D33" i="14" s="1"/>
  <c r="F33" i="3"/>
  <c r="E33" i="3"/>
  <c r="A34" i="4"/>
  <c r="C33" i="4"/>
  <c r="B33" i="4"/>
  <c r="D33" i="4" s="1"/>
  <c r="E32" i="4"/>
  <c r="F32" i="4"/>
  <c r="A34" i="30"/>
  <c r="C33" i="30"/>
  <c r="B33" i="30"/>
  <c r="D33" i="30" s="1"/>
  <c r="F33" i="16"/>
  <c r="E33" i="16"/>
  <c r="A34" i="23"/>
  <c r="C33" i="23"/>
  <c r="B33" i="23"/>
  <c r="D33" i="23" s="1"/>
  <c r="E33" i="6"/>
  <c r="F33" i="6"/>
  <c r="E32" i="8"/>
  <c r="F32" i="8"/>
  <c r="F32" i="26"/>
  <c r="E32" i="26"/>
  <c r="F32" i="24"/>
  <c r="E32" i="24"/>
  <c r="A35" i="25"/>
  <c r="C34" i="25"/>
  <c r="B34" i="25"/>
  <c r="D34" i="25" s="1"/>
  <c r="A35" i="18"/>
  <c r="C34" i="18"/>
  <c r="B34" i="18"/>
  <c r="D34" i="18" s="1"/>
  <c r="A35" i="15"/>
  <c r="C34" i="15"/>
  <c r="B34" i="15"/>
  <c r="D34" i="15" s="1"/>
  <c r="A36" i="27"/>
  <c r="C35" i="27"/>
  <c r="B35" i="27"/>
  <c r="D35" i="27" s="1"/>
  <c r="E32" i="20"/>
  <c r="F32" i="20"/>
  <c r="F32" i="10"/>
  <c r="E32" i="10"/>
  <c r="F33" i="23" l="1"/>
  <c r="E33" i="23"/>
  <c r="E33" i="29"/>
  <c r="F33" i="29"/>
  <c r="B34" i="24"/>
  <c r="D34" i="24" s="1"/>
  <c r="A35" i="24"/>
  <c r="C34" i="24"/>
  <c r="F33" i="19"/>
  <c r="E33" i="19"/>
  <c r="C35" i="15"/>
  <c r="B35" i="15"/>
  <c r="D35" i="15" s="1"/>
  <c r="A36" i="15"/>
  <c r="F33" i="30"/>
  <c r="E33" i="30"/>
  <c r="B34" i="14"/>
  <c r="D34" i="14" s="1"/>
  <c r="A35" i="14"/>
  <c r="C34" i="14"/>
  <c r="F33" i="10"/>
  <c r="E33" i="10"/>
  <c r="C34" i="13"/>
  <c r="B34" i="13"/>
  <c r="D34" i="13" s="1"/>
  <c r="A35" i="13"/>
  <c r="B35" i="22"/>
  <c r="D35" i="22" s="1"/>
  <c r="A36" i="22"/>
  <c r="C35" i="22"/>
  <c r="F33" i="5"/>
  <c r="E33" i="5"/>
  <c r="F34" i="12"/>
  <c r="E34" i="12"/>
  <c r="F33" i="26"/>
  <c r="E33" i="26"/>
  <c r="F34" i="3"/>
  <c r="E34" i="3"/>
  <c r="F34" i="11"/>
  <c r="E34" i="11"/>
  <c r="B34" i="9"/>
  <c r="D34" i="9" s="1"/>
  <c r="A35" i="9"/>
  <c r="C34" i="9"/>
  <c r="E34" i="7"/>
  <c r="F34" i="7"/>
  <c r="E35" i="27"/>
  <c r="F35" i="27"/>
  <c r="F33" i="20"/>
  <c r="E33" i="20"/>
  <c r="F34" i="16"/>
  <c r="E34" i="16"/>
  <c r="F33" i="8"/>
  <c r="E33" i="8"/>
  <c r="F34" i="25"/>
  <c r="E34" i="25"/>
  <c r="B36" i="27"/>
  <c r="D36" i="27" s="1"/>
  <c r="A37" i="27"/>
  <c r="C36" i="27"/>
  <c r="F34" i="18"/>
  <c r="E34" i="18"/>
  <c r="C34" i="23"/>
  <c r="B34" i="23"/>
  <c r="D34" i="23" s="1"/>
  <c r="A35" i="23"/>
  <c r="F33" i="4"/>
  <c r="E33" i="4"/>
  <c r="E33" i="21"/>
  <c r="F33" i="21"/>
  <c r="B34" i="20"/>
  <c r="D34" i="20" s="1"/>
  <c r="A35" i="20"/>
  <c r="C34" i="20"/>
  <c r="C35" i="6"/>
  <c r="A36" i="6"/>
  <c r="B35" i="6"/>
  <c r="D35" i="6" s="1"/>
  <c r="B35" i="16"/>
  <c r="D35" i="16" s="1"/>
  <c r="C35" i="16"/>
  <c r="A36" i="16"/>
  <c r="A35" i="29"/>
  <c r="C34" i="29"/>
  <c r="B34" i="29"/>
  <c r="D34" i="29" s="1"/>
  <c r="F33" i="24"/>
  <c r="E33" i="24"/>
  <c r="B34" i="8"/>
  <c r="D34" i="8" s="1"/>
  <c r="A35" i="8"/>
  <c r="C34" i="8"/>
  <c r="A35" i="17"/>
  <c r="C34" i="17"/>
  <c r="B34" i="17"/>
  <c r="D34" i="17" s="1"/>
  <c r="A35" i="19"/>
  <c r="C34" i="19"/>
  <c r="B34" i="19"/>
  <c r="D34" i="19" s="1"/>
  <c r="F34" i="28"/>
  <c r="E34" i="28"/>
  <c r="B35" i="18"/>
  <c r="D35" i="18" s="1"/>
  <c r="A36" i="18"/>
  <c r="C35" i="18"/>
  <c r="C34" i="4"/>
  <c r="B34" i="4"/>
  <c r="D34" i="4" s="1"/>
  <c r="A35" i="4"/>
  <c r="B34" i="21"/>
  <c r="D34" i="21" s="1"/>
  <c r="A35" i="21"/>
  <c r="C34" i="21"/>
  <c r="F34" i="6"/>
  <c r="E34" i="6"/>
  <c r="C35" i="28"/>
  <c r="B35" i="28"/>
  <c r="D35" i="28" s="1"/>
  <c r="A36" i="28"/>
  <c r="F34" i="15"/>
  <c r="E34" i="15"/>
  <c r="C35" i="25"/>
  <c r="B35" i="25"/>
  <c r="D35" i="25" s="1"/>
  <c r="A36" i="25"/>
  <c r="C34" i="30"/>
  <c r="A35" i="30"/>
  <c r="B34" i="30"/>
  <c r="D34" i="30" s="1"/>
  <c r="F33" i="14"/>
  <c r="E33" i="14"/>
  <c r="B34" i="10"/>
  <c r="D34" i="10" s="1"/>
  <c r="C34" i="10"/>
  <c r="A35" i="10"/>
  <c r="F33" i="13"/>
  <c r="E33" i="13"/>
  <c r="F34" i="22"/>
  <c r="E34" i="22"/>
  <c r="B34" i="5"/>
  <c r="D34" i="5" s="1"/>
  <c r="C34" i="5"/>
  <c r="A35" i="5"/>
  <c r="B35" i="12"/>
  <c r="D35" i="12" s="1"/>
  <c r="A36" i="12"/>
  <c r="C35" i="12"/>
  <c r="B34" i="26"/>
  <c r="D34" i="26" s="1"/>
  <c r="C34" i="26"/>
  <c r="A35" i="26"/>
  <c r="B35" i="3"/>
  <c r="D35" i="3" s="1"/>
  <c r="C35" i="3"/>
  <c r="A36" i="3"/>
  <c r="E33" i="17"/>
  <c r="F33" i="17"/>
  <c r="A36" i="11"/>
  <c r="C35" i="11"/>
  <c r="B35" i="11"/>
  <c r="D35" i="11" s="1"/>
  <c r="E33" i="9"/>
  <c r="F33" i="9"/>
  <c r="B35" i="7"/>
  <c r="D35" i="7" s="1"/>
  <c r="A36" i="7"/>
  <c r="C35" i="7"/>
  <c r="F34" i="10" l="1"/>
  <c r="E34" i="10"/>
  <c r="A36" i="30"/>
  <c r="C35" i="30"/>
  <c r="B35" i="30"/>
  <c r="D35" i="30" s="1"/>
  <c r="F35" i="18"/>
  <c r="E35" i="18"/>
  <c r="A36" i="17"/>
  <c r="C35" i="17"/>
  <c r="B35" i="17"/>
  <c r="D35" i="17" s="1"/>
  <c r="A38" i="27"/>
  <c r="C37" i="27"/>
  <c r="B37" i="27"/>
  <c r="D37" i="27" s="1"/>
  <c r="A36" i="14"/>
  <c r="C35" i="14"/>
  <c r="B35" i="14"/>
  <c r="D35" i="14" s="1"/>
  <c r="A37" i="15"/>
  <c r="C36" i="15"/>
  <c r="B36" i="15"/>
  <c r="D36" i="15" s="1"/>
  <c r="A37" i="7"/>
  <c r="C36" i="7"/>
  <c r="B36" i="7"/>
  <c r="D36" i="7" s="1"/>
  <c r="A36" i="26"/>
  <c r="C35" i="26"/>
  <c r="B35" i="26"/>
  <c r="D35" i="26" s="1"/>
  <c r="A37" i="12"/>
  <c r="C36" i="12"/>
  <c r="B36" i="12"/>
  <c r="D36" i="12" s="1"/>
  <c r="F34" i="5"/>
  <c r="E34" i="5"/>
  <c r="A36" i="21"/>
  <c r="C35" i="21"/>
  <c r="B35" i="21"/>
  <c r="D35" i="21" s="1"/>
  <c r="A36" i="19"/>
  <c r="C35" i="19"/>
  <c r="B35" i="19"/>
  <c r="D35" i="19" s="1"/>
  <c r="A37" i="16"/>
  <c r="C36" i="16"/>
  <c r="B36" i="16"/>
  <c r="D36" i="16" s="1"/>
  <c r="A37" i="6"/>
  <c r="C36" i="6"/>
  <c r="B36" i="6"/>
  <c r="D36" i="6" s="1"/>
  <c r="E34" i="20"/>
  <c r="F34" i="20"/>
  <c r="F36" i="27"/>
  <c r="E36" i="27"/>
  <c r="F35" i="22"/>
  <c r="E35" i="22"/>
  <c r="F34" i="14"/>
  <c r="E34" i="14"/>
  <c r="E35" i="15"/>
  <c r="F35" i="15"/>
  <c r="F35" i="3"/>
  <c r="E35" i="3"/>
  <c r="E34" i="4"/>
  <c r="F34" i="4"/>
  <c r="A36" i="29"/>
  <c r="C35" i="29"/>
  <c r="B35" i="29"/>
  <c r="D35" i="29" s="1"/>
  <c r="A36" i="20"/>
  <c r="C35" i="20"/>
  <c r="B35" i="20"/>
  <c r="D35" i="20" s="1"/>
  <c r="F34" i="9"/>
  <c r="E34" i="9"/>
  <c r="A37" i="22"/>
  <c r="C36" i="22"/>
  <c r="B36" i="22"/>
  <c r="D36" i="22" s="1"/>
  <c r="E35" i="11"/>
  <c r="F35" i="11"/>
  <c r="F35" i="7"/>
  <c r="E35" i="7"/>
  <c r="A37" i="3"/>
  <c r="C36" i="3"/>
  <c r="B36" i="3"/>
  <c r="D36" i="3" s="1"/>
  <c r="F35" i="12"/>
  <c r="E35" i="12"/>
  <c r="A36" i="10"/>
  <c r="C35" i="10"/>
  <c r="B35" i="10"/>
  <c r="D35" i="10" s="1"/>
  <c r="A37" i="25"/>
  <c r="C36" i="25"/>
  <c r="B36" i="25"/>
  <c r="D36" i="25" s="1"/>
  <c r="F34" i="21"/>
  <c r="E34" i="21"/>
  <c r="F34" i="17"/>
  <c r="E34" i="17"/>
  <c r="A36" i="8"/>
  <c r="C35" i="8"/>
  <c r="B35" i="8"/>
  <c r="D35" i="8" s="1"/>
  <c r="E34" i="29"/>
  <c r="F34" i="29"/>
  <c r="A36" i="23"/>
  <c r="C35" i="23"/>
  <c r="B35" i="23"/>
  <c r="D35" i="23" s="1"/>
  <c r="A36" i="13"/>
  <c r="C35" i="13"/>
  <c r="B35" i="13"/>
  <c r="D35" i="13" s="1"/>
  <c r="A36" i="24"/>
  <c r="C35" i="24"/>
  <c r="B35" i="24"/>
  <c r="D35" i="24" s="1"/>
  <c r="E35" i="28"/>
  <c r="F35" i="28"/>
  <c r="E35" i="6"/>
  <c r="F35" i="6"/>
  <c r="A37" i="11"/>
  <c r="C36" i="11"/>
  <c r="B36" i="11"/>
  <c r="D36" i="11" s="1"/>
  <c r="F34" i="26"/>
  <c r="E34" i="26"/>
  <c r="A36" i="5"/>
  <c r="C35" i="5"/>
  <c r="B35" i="5"/>
  <c r="D35" i="5" s="1"/>
  <c r="E34" i="30"/>
  <c r="F34" i="30"/>
  <c r="E35" i="25"/>
  <c r="F35" i="25"/>
  <c r="A37" i="28"/>
  <c r="C36" i="28"/>
  <c r="B36" i="28"/>
  <c r="D36" i="28" s="1"/>
  <c r="A36" i="4"/>
  <c r="C35" i="4"/>
  <c r="B35" i="4"/>
  <c r="D35" i="4" s="1"/>
  <c r="A37" i="18"/>
  <c r="C36" i="18"/>
  <c r="B36" i="18"/>
  <c r="D36" i="18" s="1"/>
  <c r="E34" i="19"/>
  <c r="F34" i="19"/>
  <c r="E34" i="8"/>
  <c r="F34" i="8"/>
  <c r="F35" i="16"/>
  <c r="E35" i="16"/>
  <c r="E34" i="23"/>
  <c r="F34" i="23"/>
  <c r="A36" i="9"/>
  <c r="C35" i="9"/>
  <c r="B35" i="9"/>
  <c r="D35" i="9" s="1"/>
  <c r="E34" i="13"/>
  <c r="F34" i="13"/>
  <c r="F34" i="24"/>
  <c r="E34" i="24"/>
  <c r="B36" i="4" l="1"/>
  <c r="D36" i="4" s="1"/>
  <c r="C36" i="4"/>
  <c r="A37" i="4"/>
  <c r="F35" i="24"/>
  <c r="E35" i="24"/>
  <c r="C36" i="20"/>
  <c r="B36" i="20"/>
  <c r="D36" i="20" s="1"/>
  <c r="A37" i="20"/>
  <c r="F35" i="19"/>
  <c r="E35" i="19"/>
  <c r="B37" i="7"/>
  <c r="D37" i="7" s="1"/>
  <c r="C37" i="7"/>
  <c r="A38" i="7"/>
  <c r="B37" i="18"/>
  <c r="D37" i="18" s="1"/>
  <c r="C37" i="18"/>
  <c r="A38" i="18"/>
  <c r="F36" i="28"/>
  <c r="E36" i="28"/>
  <c r="F36" i="11"/>
  <c r="E36" i="11"/>
  <c r="A37" i="13"/>
  <c r="C36" i="13"/>
  <c r="B36" i="13"/>
  <c r="D36" i="13" s="1"/>
  <c r="C36" i="8"/>
  <c r="B36" i="8"/>
  <c r="D36" i="8" s="1"/>
  <c r="A37" i="8"/>
  <c r="F35" i="10"/>
  <c r="E35" i="10"/>
  <c r="F36" i="22"/>
  <c r="E36" i="22"/>
  <c r="E35" i="29"/>
  <c r="F35" i="29"/>
  <c r="F36" i="16"/>
  <c r="E36" i="16"/>
  <c r="B36" i="21"/>
  <c r="D36" i="21" s="1"/>
  <c r="C36" i="21"/>
  <c r="A37" i="21"/>
  <c r="B36" i="26"/>
  <c r="D36" i="26" s="1"/>
  <c r="A37" i="26"/>
  <c r="C36" i="26"/>
  <c r="F36" i="15"/>
  <c r="E36" i="15"/>
  <c r="B38" i="27"/>
  <c r="D38" i="27" s="1"/>
  <c r="C38" i="27"/>
  <c r="A39" i="27"/>
  <c r="A37" i="30"/>
  <c r="B36" i="30"/>
  <c r="D36" i="30" s="1"/>
  <c r="C36" i="30"/>
  <c r="A38" i="25"/>
  <c r="C37" i="25"/>
  <c r="B37" i="25"/>
  <c r="D37" i="25" s="1"/>
  <c r="F36" i="12"/>
  <c r="E36" i="12"/>
  <c r="A37" i="17"/>
  <c r="C36" i="17"/>
  <c r="B36" i="17"/>
  <c r="D36" i="17" s="1"/>
  <c r="B36" i="9"/>
  <c r="D36" i="9" s="1"/>
  <c r="C36" i="9"/>
  <c r="A37" i="9"/>
  <c r="F35" i="4"/>
  <c r="E35" i="4"/>
  <c r="B36" i="5"/>
  <c r="D36" i="5" s="1"/>
  <c r="A37" i="5"/>
  <c r="C36" i="5"/>
  <c r="B36" i="24"/>
  <c r="D36" i="24" s="1"/>
  <c r="C36" i="24"/>
  <c r="A37" i="24"/>
  <c r="F35" i="23"/>
  <c r="E35" i="23"/>
  <c r="F36" i="25"/>
  <c r="E36" i="25"/>
  <c r="E36" i="3"/>
  <c r="F36" i="3"/>
  <c r="F35" i="20"/>
  <c r="E35" i="20"/>
  <c r="F36" i="6"/>
  <c r="E36" i="6"/>
  <c r="A37" i="19"/>
  <c r="C36" i="19"/>
  <c r="B36" i="19"/>
  <c r="D36" i="19" s="1"/>
  <c r="B37" i="12"/>
  <c r="D37" i="12" s="1"/>
  <c r="C37" i="12"/>
  <c r="A38" i="12"/>
  <c r="F36" i="7"/>
  <c r="E36" i="7"/>
  <c r="B36" i="14"/>
  <c r="D36" i="14" s="1"/>
  <c r="C36" i="14"/>
  <c r="A37" i="14"/>
  <c r="E35" i="17"/>
  <c r="F35" i="17"/>
  <c r="F35" i="9"/>
  <c r="E35" i="9"/>
  <c r="E35" i="5"/>
  <c r="F35" i="5"/>
  <c r="A37" i="23"/>
  <c r="C36" i="23"/>
  <c r="B36" i="23"/>
  <c r="D36" i="23" s="1"/>
  <c r="B37" i="3"/>
  <c r="D37" i="3" s="1"/>
  <c r="A38" i="3"/>
  <c r="C37" i="3"/>
  <c r="B37" i="6"/>
  <c r="D37" i="6" s="1"/>
  <c r="A38" i="6"/>
  <c r="C37" i="6"/>
  <c r="F35" i="14"/>
  <c r="E35" i="14"/>
  <c r="F36" i="18"/>
  <c r="E36" i="18"/>
  <c r="B37" i="28"/>
  <c r="D37" i="28" s="1"/>
  <c r="A38" i="28"/>
  <c r="C37" i="28"/>
  <c r="C37" i="11"/>
  <c r="B37" i="11"/>
  <c r="D37" i="11" s="1"/>
  <c r="A38" i="11"/>
  <c r="F35" i="13"/>
  <c r="E35" i="13"/>
  <c r="F35" i="8"/>
  <c r="E35" i="8"/>
  <c r="B36" i="10"/>
  <c r="D36" i="10" s="1"/>
  <c r="A37" i="10"/>
  <c r="C36" i="10"/>
  <c r="B37" i="22"/>
  <c r="D37" i="22" s="1"/>
  <c r="C37" i="22"/>
  <c r="A38" i="22"/>
  <c r="A37" i="29"/>
  <c r="C36" i="29"/>
  <c r="B36" i="29"/>
  <c r="D36" i="29" s="1"/>
  <c r="B37" i="16"/>
  <c r="D37" i="16" s="1"/>
  <c r="A38" i="16"/>
  <c r="C37" i="16"/>
  <c r="F35" i="21"/>
  <c r="E35" i="21"/>
  <c r="F35" i="26"/>
  <c r="E35" i="26"/>
  <c r="A38" i="15"/>
  <c r="C37" i="15"/>
  <c r="B37" i="15"/>
  <c r="D37" i="15" s="1"/>
  <c r="F37" i="27"/>
  <c r="E37" i="27"/>
  <c r="F35" i="30"/>
  <c r="E35" i="30"/>
  <c r="A39" i="16" l="1"/>
  <c r="C38" i="16"/>
  <c r="B38" i="16"/>
  <c r="D38" i="16" s="1"/>
  <c r="F36" i="17"/>
  <c r="E36" i="17"/>
  <c r="A39" i="18"/>
  <c r="C38" i="18"/>
  <c r="B38" i="18"/>
  <c r="D38" i="18" s="1"/>
  <c r="A38" i="20"/>
  <c r="C37" i="20"/>
  <c r="B37" i="20"/>
  <c r="D37" i="20" s="1"/>
  <c r="F37" i="16"/>
  <c r="E37" i="16"/>
  <c r="A39" i="22"/>
  <c r="C38" i="22"/>
  <c r="B38" i="22"/>
  <c r="D38" i="22" s="1"/>
  <c r="A38" i="10"/>
  <c r="C37" i="10"/>
  <c r="B37" i="10"/>
  <c r="D37" i="10" s="1"/>
  <c r="A39" i="3"/>
  <c r="C38" i="3"/>
  <c r="B38" i="3"/>
  <c r="D38" i="3" s="1"/>
  <c r="A38" i="23"/>
  <c r="C37" i="23"/>
  <c r="B37" i="23"/>
  <c r="D37" i="23" s="1"/>
  <c r="A39" i="12"/>
  <c r="C38" i="12"/>
  <c r="B38" i="12"/>
  <c r="D38" i="12" s="1"/>
  <c r="A38" i="24"/>
  <c r="C37" i="24"/>
  <c r="B37" i="24"/>
  <c r="D37" i="24" s="1"/>
  <c r="A38" i="5"/>
  <c r="C37" i="5"/>
  <c r="B37" i="5"/>
  <c r="D37" i="5" s="1"/>
  <c r="A38" i="9"/>
  <c r="C37" i="9"/>
  <c r="B37" i="9"/>
  <c r="D37" i="9" s="1"/>
  <c r="E37" i="25"/>
  <c r="F37" i="25"/>
  <c r="E36" i="30"/>
  <c r="F36" i="30"/>
  <c r="F38" i="27"/>
  <c r="E38" i="27"/>
  <c r="A38" i="26"/>
  <c r="C37" i="26"/>
  <c r="B37" i="26"/>
  <c r="D37" i="26" s="1"/>
  <c r="F36" i="21"/>
  <c r="E36" i="21"/>
  <c r="E36" i="13"/>
  <c r="F36" i="13"/>
  <c r="F37" i="7"/>
  <c r="E37" i="7"/>
  <c r="E36" i="20"/>
  <c r="F36" i="20"/>
  <c r="A38" i="4"/>
  <c r="C37" i="4"/>
  <c r="B37" i="4"/>
  <c r="D37" i="4" s="1"/>
  <c r="E37" i="28"/>
  <c r="F37" i="28"/>
  <c r="A38" i="14"/>
  <c r="C37" i="14"/>
  <c r="B37" i="14"/>
  <c r="D37" i="14" s="1"/>
  <c r="A39" i="15"/>
  <c r="C38" i="15"/>
  <c r="B38" i="15"/>
  <c r="D38" i="15" s="1"/>
  <c r="E36" i="29"/>
  <c r="F36" i="29"/>
  <c r="F36" i="10"/>
  <c r="E36" i="10"/>
  <c r="A39" i="6"/>
  <c r="C38" i="6"/>
  <c r="B38" i="6"/>
  <c r="D38" i="6" s="1"/>
  <c r="F37" i="3"/>
  <c r="E37" i="3"/>
  <c r="F36" i="14"/>
  <c r="E36" i="14"/>
  <c r="A38" i="19"/>
  <c r="C37" i="19"/>
  <c r="B37" i="19"/>
  <c r="D37" i="19" s="1"/>
  <c r="F36" i="5"/>
  <c r="E36" i="5"/>
  <c r="C37" i="17"/>
  <c r="B37" i="17"/>
  <c r="D37" i="17" s="1"/>
  <c r="A38" i="17"/>
  <c r="A38" i="30"/>
  <c r="C37" i="30"/>
  <c r="B37" i="30"/>
  <c r="D37" i="30" s="1"/>
  <c r="F36" i="26"/>
  <c r="E36" i="26"/>
  <c r="A38" i="8"/>
  <c r="C37" i="8"/>
  <c r="B37" i="8"/>
  <c r="D37" i="8" s="1"/>
  <c r="F37" i="18"/>
  <c r="E37" i="18"/>
  <c r="E37" i="15"/>
  <c r="F37" i="15"/>
  <c r="A38" i="29"/>
  <c r="C37" i="29"/>
  <c r="B37" i="29"/>
  <c r="D37" i="29" s="1"/>
  <c r="E37" i="11"/>
  <c r="F37" i="11"/>
  <c r="E36" i="19"/>
  <c r="F36" i="19"/>
  <c r="F37" i="22"/>
  <c r="E37" i="22"/>
  <c r="A39" i="11"/>
  <c r="C38" i="11"/>
  <c r="B38" i="11"/>
  <c r="D38" i="11" s="1"/>
  <c r="A39" i="28"/>
  <c r="C38" i="28"/>
  <c r="B38" i="28"/>
  <c r="D38" i="28" s="1"/>
  <c r="E37" i="6"/>
  <c r="F37" i="6"/>
  <c r="E36" i="23"/>
  <c r="F36" i="23"/>
  <c r="F37" i="12"/>
  <c r="E37" i="12"/>
  <c r="F36" i="24"/>
  <c r="E36" i="24"/>
  <c r="F36" i="9"/>
  <c r="E36" i="9"/>
  <c r="A39" i="25"/>
  <c r="C38" i="25"/>
  <c r="B38" i="25"/>
  <c r="D38" i="25" s="1"/>
  <c r="A40" i="27"/>
  <c r="C39" i="27"/>
  <c r="B39" i="27"/>
  <c r="D39" i="27" s="1"/>
  <c r="A38" i="21"/>
  <c r="C37" i="21"/>
  <c r="B37" i="21"/>
  <c r="D37" i="21" s="1"/>
  <c r="E36" i="8"/>
  <c r="F36" i="8"/>
  <c r="A38" i="13"/>
  <c r="C37" i="13"/>
  <c r="B37" i="13"/>
  <c r="D37" i="13" s="1"/>
  <c r="A39" i="7"/>
  <c r="C38" i="7"/>
  <c r="B38" i="7"/>
  <c r="D38" i="7" s="1"/>
  <c r="E36" i="4"/>
  <c r="F36" i="4"/>
  <c r="A39" i="17" l="1"/>
  <c r="C38" i="17"/>
  <c r="B38" i="17"/>
  <c r="D38" i="17" s="1"/>
  <c r="F38" i="12"/>
  <c r="E38" i="12"/>
  <c r="B39" i="3"/>
  <c r="D39" i="3" s="1"/>
  <c r="C39" i="3"/>
  <c r="A40" i="3"/>
  <c r="F37" i="13"/>
  <c r="E37" i="13"/>
  <c r="F38" i="28"/>
  <c r="E38" i="28"/>
  <c r="E37" i="29"/>
  <c r="F37" i="29"/>
  <c r="F37" i="30"/>
  <c r="E37" i="30"/>
  <c r="E37" i="17"/>
  <c r="F37" i="17"/>
  <c r="F37" i="19"/>
  <c r="E37" i="19"/>
  <c r="C39" i="15"/>
  <c r="B39" i="15"/>
  <c r="D39" i="15" s="1"/>
  <c r="A40" i="15"/>
  <c r="C38" i="4"/>
  <c r="B38" i="4"/>
  <c r="D38" i="4" s="1"/>
  <c r="A39" i="4"/>
  <c r="B38" i="9"/>
  <c r="D38" i="9" s="1"/>
  <c r="A39" i="9"/>
  <c r="C38" i="9"/>
  <c r="F37" i="24"/>
  <c r="E37" i="24"/>
  <c r="C38" i="23"/>
  <c r="B38" i="23"/>
  <c r="D38" i="23" s="1"/>
  <c r="A39" i="23"/>
  <c r="F37" i="10"/>
  <c r="E37" i="10"/>
  <c r="F37" i="20"/>
  <c r="E37" i="20"/>
  <c r="F38" i="16"/>
  <c r="E38" i="16"/>
  <c r="F38" i="25"/>
  <c r="E38" i="25"/>
  <c r="F38" i="22"/>
  <c r="E38" i="22"/>
  <c r="E39" i="27"/>
  <c r="F39" i="27"/>
  <c r="E37" i="21"/>
  <c r="F37" i="21"/>
  <c r="C39" i="25"/>
  <c r="B39" i="25"/>
  <c r="D39" i="25" s="1"/>
  <c r="A40" i="25"/>
  <c r="A40" i="11"/>
  <c r="C39" i="11"/>
  <c r="B39" i="11"/>
  <c r="D39" i="11" s="1"/>
  <c r="B38" i="8"/>
  <c r="D38" i="8" s="1"/>
  <c r="A39" i="8"/>
  <c r="C38" i="8"/>
  <c r="C39" i="6"/>
  <c r="B39" i="6"/>
  <c r="D39" i="6" s="1"/>
  <c r="A40" i="6"/>
  <c r="F37" i="14"/>
  <c r="E37" i="14"/>
  <c r="F37" i="26"/>
  <c r="E37" i="26"/>
  <c r="F37" i="5"/>
  <c r="E37" i="5"/>
  <c r="B39" i="12"/>
  <c r="D39" i="12" s="1"/>
  <c r="A40" i="12"/>
  <c r="C39" i="12"/>
  <c r="F38" i="3"/>
  <c r="E38" i="3"/>
  <c r="B39" i="22"/>
  <c r="D39" i="22" s="1"/>
  <c r="A40" i="22"/>
  <c r="C39" i="22"/>
  <c r="B39" i="18"/>
  <c r="D39" i="18" s="1"/>
  <c r="A40" i="18"/>
  <c r="C39" i="18"/>
  <c r="B39" i="7"/>
  <c r="D39" i="7" s="1"/>
  <c r="A40" i="7"/>
  <c r="C39" i="7"/>
  <c r="B38" i="21"/>
  <c r="D38" i="21" s="1"/>
  <c r="A39" i="21"/>
  <c r="C38" i="21"/>
  <c r="F38" i="11"/>
  <c r="E38" i="11"/>
  <c r="F37" i="8"/>
  <c r="E37" i="8"/>
  <c r="F38" i="6"/>
  <c r="E38" i="6"/>
  <c r="B38" i="14"/>
  <c r="D38" i="14" s="1"/>
  <c r="A39" i="14"/>
  <c r="C38" i="14"/>
  <c r="B38" i="26"/>
  <c r="D38" i="26" s="1"/>
  <c r="A39" i="26"/>
  <c r="C38" i="26"/>
  <c r="B38" i="5"/>
  <c r="D38" i="5" s="1"/>
  <c r="C38" i="5"/>
  <c r="A39" i="5"/>
  <c r="F38" i="18"/>
  <c r="E38" i="18"/>
  <c r="E38" i="7"/>
  <c r="F38" i="7"/>
  <c r="C38" i="13"/>
  <c r="B38" i="13"/>
  <c r="D38" i="13" s="1"/>
  <c r="A39" i="13"/>
  <c r="B40" i="27"/>
  <c r="D40" i="27" s="1"/>
  <c r="A41" i="27"/>
  <c r="C40" i="27"/>
  <c r="C39" i="28"/>
  <c r="B39" i="28"/>
  <c r="D39" i="28" s="1"/>
  <c r="A40" i="28"/>
  <c r="A39" i="29"/>
  <c r="C38" i="29"/>
  <c r="B38" i="29"/>
  <c r="D38" i="29" s="1"/>
  <c r="C38" i="30"/>
  <c r="B38" i="30"/>
  <c r="D38" i="30" s="1"/>
  <c r="A39" i="30"/>
  <c r="A39" i="19"/>
  <c r="C38" i="19"/>
  <c r="B38" i="19"/>
  <c r="D38" i="19" s="1"/>
  <c r="F38" i="15"/>
  <c r="E38" i="15"/>
  <c r="F37" i="4"/>
  <c r="E37" i="4"/>
  <c r="E37" i="9"/>
  <c r="F37" i="9"/>
  <c r="B38" i="24"/>
  <c r="D38" i="24" s="1"/>
  <c r="A39" i="24"/>
  <c r="C38" i="24"/>
  <c r="F37" i="23"/>
  <c r="E37" i="23"/>
  <c r="B38" i="10"/>
  <c r="D38" i="10" s="1"/>
  <c r="C38" i="10"/>
  <c r="A39" i="10"/>
  <c r="B38" i="20"/>
  <c r="D38" i="20" s="1"/>
  <c r="A39" i="20"/>
  <c r="C38" i="20"/>
  <c r="B39" i="16"/>
  <c r="D39" i="16" s="1"/>
  <c r="C39" i="16"/>
  <c r="A40" i="16"/>
  <c r="F38" i="10" l="1"/>
  <c r="E38" i="10"/>
  <c r="E38" i="30"/>
  <c r="F38" i="30"/>
  <c r="A40" i="29"/>
  <c r="C39" i="29"/>
  <c r="B39" i="29"/>
  <c r="D39" i="29" s="1"/>
  <c r="F38" i="5"/>
  <c r="E38" i="5"/>
  <c r="A41" i="18"/>
  <c r="C40" i="18"/>
  <c r="B40" i="18"/>
  <c r="D40" i="18" s="1"/>
  <c r="A41" i="6"/>
  <c r="C40" i="6"/>
  <c r="B40" i="6"/>
  <c r="D40" i="6" s="1"/>
  <c r="A41" i="11"/>
  <c r="C40" i="11"/>
  <c r="B40" i="11"/>
  <c r="D40" i="11" s="1"/>
  <c r="A40" i="9"/>
  <c r="C39" i="9"/>
  <c r="B39" i="9"/>
  <c r="D39" i="9" s="1"/>
  <c r="A41" i="3"/>
  <c r="C40" i="3"/>
  <c r="B40" i="3"/>
  <c r="D40" i="3" s="1"/>
  <c r="E38" i="20"/>
  <c r="F38" i="20"/>
  <c r="F38" i="24"/>
  <c r="E38" i="24"/>
  <c r="A41" i="28"/>
  <c r="C40" i="28"/>
  <c r="B40" i="28"/>
  <c r="D40" i="28" s="1"/>
  <c r="A42" i="27"/>
  <c r="C41" i="27"/>
  <c r="B41" i="27"/>
  <c r="D41" i="27" s="1"/>
  <c r="A40" i="14"/>
  <c r="C39" i="14"/>
  <c r="B39" i="14"/>
  <c r="D39" i="14" s="1"/>
  <c r="A41" i="7"/>
  <c r="C40" i="7"/>
  <c r="B40" i="7"/>
  <c r="D40" i="7" s="1"/>
  <c r="F39" i="18"/>
  <c r="E39" i="18"/>
  <c r="F39" i="12"/>
  <c r="E39" i="12"/>
  <c r="E39" i="6"/>
  <c r="F39" i="6"/>
  <c r="E38" i="8"/>
  <c r="F38" i="8"/>
  <c r="A41" i="25"/>
  <c r="C40" i="25"/>
  <c r="B40" i="25"/>
  <c r="D40" i="25" s="1"/>
  <c r="F38" i="9"/>
  <c r="E38" i="9"/>
  <c r="A41" i="15"/>
  <c r="C40" i="15"/>
  <c r="B40" i="15"/>
  <c r="D40" i="15" s="1"/>
  <c r="F38" i="17"/>
  <c r="E38" i="17"/>
  <c r="A41" i="16"/>
  <c r="C40" i="16"/>
  <c r="B40" i="16"/>
  <c r="D40" i="16" s="1"/>
  <c r="A40" i="20"/>
  <c r="C39" i="20"/>
  <c r="B39" i="20"/>
  <c r="D39" i="20" s="1"/>
  <c r="A40" i="24"/>
  <c r="C39" i="24"/>
  <c r="B39" i="24"/>
  <c r="D39" i="24" s="1"/>
  <c r="E38" i="19"/>
  <c r="F38" i="19"/>
  <c r="E38" i="13"/>
  <c r="F38" i="13"/>
  <c r="F39" i="22"/>
  <c r="E39" i="22"/>
  <c r="A41" i="12"/>
  <c r="C40" i="12"/>
  <c r="B40" i="12"/>
  <c r="D40" i="12" s="1"/>
  <c r="A40" i="8"/>
  <c r="C39" i="8"/>
  <c r="B39" i="8"/>
  <c r="D39" i="8" s="1"/>
  <c r="F39" i="16"/>
  <c r="E39" i="16"/>
  <c r="A40" i="10"/>
  <c r="C39" i="10"/>
  <c r="B39" i="10"/>
  <c r="D39" i="10" s="1"/>
  <c r="A40" i="19"/>
  <c r="C39" i="19"/>
  <c r="B39" i="19"/>
  <c r="D39" i="19" s="1"/>
  <c r="E38" i="29"/>
  <c r="F38" i="29"/>
  <c r="E39" i="28"/>
  <c r="F39" i="28"/>
  <c r="F40" i="27"/>
  <c r="E40" i="27"/>
  <c r="A40" i="5"/>
  <c r="C39" i="5"/>
  <c r="B39" i="5"/>
  <c r="D39" i="5" s="1"/>
  <c r="F38" i="14"/>
  <c r="E38" i="14"/>
  <c r="A40" i="21"/>
  <c r="C39" i="21"/>
  <c r="B39" i="21"/>
  <c r="D39" i="21" s="1"/>
  <c r="F39" i="7"/>
  <c r="E39" i="7"/>
  <c r="E39" i="11"/>
  <c r="F39" i="11"/>
  <c r="E39" i="25"/>
  <c r="F39" i="25"/>
  <c r="A40" i="23"/>
  <c r="C39" i="23"/>
  <c r="B39" i="23"/>
  <c r="D39" i="23" s="1"/>
  <c r="A40" i="4"/>
  <c r="C39" i="4"/>
  <c r="B39" i="4"/>
  <c r="D39" i="4" s="1"/>
  <c r="E39" i="15"/>
  <c r="F39" i="15"/>
  <c r="F39" i="3"/>
  <c r="E39" i="3"/>
  <c r="A40" i="26"/>
  <c r="C39" i="26"/>
  <c r="B39" i="26"/>
  <c r="D39" i="26" s="1"/>
  <c r="A40" i="30"/>
  <c r="C39" i="30"/>
  <c r="B39" i="30"/>
  <c r="D39" i="30" s="1"/>
  <c r="A40" i="13"/>
  <c r="C39" i="13"/>
  <c r="B39" i="13"/>
  <c r="D39" i="13" s="1"/>
  <c r="F38" i="26"/>
  <c r="E38" i="26"/>
  <c r="F38" i="21"/>
  <c r="E38" i="21"/>
  <c r="A41" i="22"/>
  <c r="C40" i="22"/>
  <c r="B40" i="22"/>
  <c r="D40" i="22" s="1"/>
  <c r="E38" i="23"/>
  <c r="F38" i="23"/>
  <c r="E38" i="4"/>
  <c r="F38" i="4"/>
  <c r="A40" i="17"/>
  <c r="C39" i="17"/>
  <c r="B39" i="17"/>
  <c r="D39" i="17" s="1"/>
  <c r="E39" i="17" l="1"/>
  <c r="F39" i="17"/>
  <c r="F39" i="26"/>
  <c r="E39" i="26"/>
  <c r="A41" i="23"/>
  <c r="C40" i="23"/>
  <c r="B40" i="23"/>
  <c r="D40" i="23" s="1"/>
  <c r="E39" i="5"/>
  <c r="F39" i="5"/>
  <c r="F40" i="12"/>
  <c r="E40" i="12"/>
  <c r="F39" i="20"/>
  <c r="E39" i="20"/>
  <c r="F40" i="7"/>
  <c r="E40" i="7"/>
  <c r="B42" i="27"/>
  <c r="D42" i="27" s="1"/>
  <c r="C42" i="27"/>
  <c r="A43" i="27"/>
  <c r="F40" i="18"/>
  <c r="E40" i="18"/>
  <c r="E39" i="30"/>
  <c r="F39" i="30"/>
  <c r="B40" i="4"/>
  <c r="D40" i="4" s="1"/>
  <c r="A41" i="4"/>
  <c r="C40" i="4"/>
  <c r="F39" i="19"/>
  <c r="E39" i="19"/>
  <c r="F39" i="24"/>
  <c r="E39" i="24"/>
  <c r="B41" i="16"/>
  <c r="D41" i="16" s="1"/>
  <c r="A42" i="16"/>
  <c r="C41" i="16"/>
  <c r="F40" i="28"/>
  <c r="E40" i="28"/>
  <c r="B40" i="9"/>
  <c r="D40" i="9" s="1"/>
  <c r="C40" i="9"/>
  <c r="A41" i="9"/>
  <c r="E39" i="29"/>
  <c r="F39" i="29"/>
  <c r="B40" i="10"/>
  <c r="D40" i="10" s="1"/>
  <c r="A41" i="10"/>
  <c r="C40" i="10"/>
  <c r="B41" i="12"/>
  <c r="D41" i="12" s="1"/>
  <c r="C41" i="12"/>
  <c r="A42" i="12"/>
  <c r="B41" i="7"/>
  <c r="D41" i="7" s="1"/>
  <c r="C41" i="7"/>
  <c r="A42" i="7"/>
  <c r="F41" i="27"/>
  <c r="E41" i="27"/>
  <c r="B41" i="3"/>
  <c r="D41" i="3" s="1"/>
  <c r="A42" i="3"/>
  <c r="C41" i="3"/>
  <c r="F40" i="11"/>
  <c r="E40" i="11"/>
  <c r="B41" i="18"/>
  <c r="D41" i="18" s="1"/>
  <c r="C41" i="18"/>
  <c r="A42" i="18"/>
  <c r="A41" i="13"/>
  <c r="C40" i="13"/>
  <c r="B40" i="13"/>
  <c r="D40" i="13" s="1"/>
  <c r="F39" i="10"/>
  <c r="E39" i="10"/>
  <c r="F40" i="15"/>
  <c r="E40" i="15"/>
  <c r="E40" i="3"/>
  <c r="F40" i="3"/>
  <c r="C41" i="11"/>
  <c r="B41" i="11"/>
  <c r="D41" i="11" s="1"/>
  <c r="A42" i="11"/>
  <c r="B41" i="22"/>
  <c r="D41" i="22" s="1"/>
  <c r="C41" i="22"/>
  <c r="A42" i="22"/>
  <c r="B40" i="21"/>
  <c r="D40" i="21" s="1"/>
  <c r="C40" i="21"/>
  <c r="A41" i="21"/>
  <c r="F39" i="8"/>
  <c r="E39" i="8"/>
  <c r="F40" i="25"/>
  <c r="E40" i="25"/>
  <c r="B40" i="14"/>
  <c r="D40" i="14" s="1"/>
  <c r="C40" i="14"/>
  <c r="A41" i="14"/>
  <c r="F40" i="6"/>
  <c r="E40" i="6"/>
  <c r="A41" i="17"/>
  <c r="C40" i="17"/>
  <c r="B40" i="17"/>
  <c r="D40" i="17" s="1"/>
  <c r="F39" i="13"/>
  <c r="E39" i="13"/>
  <c r="B40" i="26"/>
  <c r="D40" i="26" s="1"/>
  <c r="A41" i="26"/>
  <c r="C40" i="26"/>
  <c r="F39" i="23"/>
  <c r="E39" i="23"/>
  <c r="B40" i="5"/>
  <c r="D40" i="5" s="1"/>
  <c r="A41" i="5"/>
  <c r="C40" i="5"/>
  <c r="C40" i="20"/>
  <c r="B40" i="20"/>
  <c r="D40" i="20" s="1"/>
  <c r="A41" i="20"/>
  <c r="A42" i="15"/>
  <c r="C41" i="15"/>
  <c r="B41" i="15"/>
  <c r="D41" i="15" s="1"/>
  <c r="E40" i="22"/>
  <c r="F40" i="22"/>
  <c r="C40" i="30"/>
  <c r="A41" i="30"/>
  <c r="B40" i="30"/>
  <c r="D40" i="30" s="1"/>
  <c r="F39" i="4"/>
  <c r="E39" i="4"/>
  <c r="F39" i="21"/>
  <c r="E39" i="21"/>
  <c r="A41" i="19"/>
  <c r="C40" i="19"/>
  <c r="B40" i="19"/>
  <c r="D40" i="19" s="1"/>
  <c r="C40" i="8"/>
  <c r="B40" i="8"/>
  <c r="D40" i="8" s="1"/>
  <c r="A41" i="8"/>
  <c r="B40" i="24"/>
  <c r="D40" i="24" s="1"/>
  <c r="C40" i="24"/>
  <c r="A41" i="24"/>
  <c r="F40" i="16"/>
  <c r="E40" i="16"/>
  <c r="A42" i="25"/>
  <c r="C41" i="25"/>
  <c r="B41" i="25"/>
  <c r="D41" i="25" s="1"/>
  <c r="F39" i="14"/>
  <c r="E39" i="14"/>
  <c r="B41" i="28"/>
  <c r="D41" i="28" s="1"/>
  <c r="A42" i="28"/>
  <c r="C41" i="28"/>
  <c r="F39" i="9"/>
  <c r="E39" i="9"/>
  <c r="B41" i="6"/>
  <c r="D41" i="6" s="1"/>
  <c r="A42" i="6"/>
  <c r="C41" i="6"/>
  <c r="A41" i="29"/>
  <c r="C40" i="29"/>
  <c r="B40" i="29"/>
  <c r="D40" i="29" s="1"/>
  <c r="E40" i="29" l="1"/>
  <c r="F40" i="29"/>
  <c r="A43" i="6"/>
  <c r="C42" i="6"/>
  <c r="B42" i="6"/>
  <c r="D42" i="6" s="1"/>
  <c r="F40" i="24"/>
  <c r="E40" i="24"/>
  <c r="E40" i="19"/>
  <c r="F40" i="19"/>
  <c r="A42" i="30"/>
  <c r="C41" i="30"/>
  <c r="B41" i="30"/>
  <c r="D41" i="30" s="1"/>
  <c r="E41" i="15"/>
  <c r="F41" i="15"/>
  <c r="E40" i="20"/>
  <c r="F40" i="20"/>
  <c r="F40" i="5"/>
  <c r="E40" i="5"/>
  <c r="A42" i="26"/>
  <c r="C41" i="26"/>
  <c r="B41" i="26"/>
  <c r="D41" i="26" s="1"/>
  <c r="F40" i="17"/>
  <c r="E40" i="17"/>
  <c r="A42" i="21"/>
  <c r="C41" i="21"/>
  <c r="B41" i="21"/>
  <c r="D41" i="21" s="1"/>
  <c r="F41" i="18"/>
  <c r="E41" i="18"/>
  <c r="A43" i="3"/>
  <c r="C42" i="3"/>
  <c r="B42" i="3"/>
  <c r="D42" i="3" s="1"/>
  <c r="A43" i="7"/>
  <c r="C42" i="7"/>
  <c r="B42" i="7"/>
  <c r="D42" i="7" s="1"/>
  <c r="F40" i="10"/>
  <c r="E40" i="10"/>
  <c r="A42" i="4"/>
  <c r="C41" i="4"/>
  <c r="B41" i="4"/>
  <c r="D41" i="4" s="1"/>
  <c r="F42" i="27"/>
  <c r="E42" i="27"/>
  <c r="E41" i="6"/>
  <c r="F41" i="6"/>
  <c r="A43" i="28"/>
  <c r="C42" i="28"/>
  <c r="B42" i="28"/>
  <c r="D42" i="28" s="1"/>
  <c r="E41" i="25"/>
  <c r="F41" i="25"/>
  <c r="A42" i="8"/>
  <c r="C41" i="8"/>
  <c r="B41" i="8"/>
  <c r="D41" i="8" s="1"/>
  <c r="F40" i="26"/>
  <c r="E40" i="26"/>
  <c r="A42" i="14"/>
  <c r="C41" i="14"/>
  <c r="B41" i="14"/>
  <c r="D41" i="14" s="1"/>
  <c r="F41" i="22"/>
  <c r="E41" i="22"/>
  <c r="A42" i="13"/>
  <c r="C41" i="13"/>
  <c r="B41" i="13"/>
  <c r="D41" i="13" s="1"/>
  <c r="F41" i="3"/>
  <c r="E41" i="3"/>
  <c r="F41" i="12"/>
  <c r="E41" i="12"/>
  <c r="F40" i="9"/>
  <c r="E40" i="9"/>
  <c r="A43" i="16"/>
  <c r="C42" i="16"/>
  <c r="B42" i="16"/>
  <c r="D42" i="16" s="1"/>
  <c r="E40" i="4"/>
  <c r="F40" i="4"/>
  <c r="E40" i="23"/>
  <c r="F40" i="23"/>
  <c r="A42" i="29"/>
  <c r="C41" i="29"/>
  <c r="B41" i="29"/>
  <c r="D41" i="29" s="1"/>
  <c r="E41" i="28"/>
  <c r="F41" i="28"/>
  <c r="A42" i="24"/>
  <c r="C41" i="24"/>
  <c r="B41" i="24"/>
  <c r="D41" i="24" s="1"/>
  <c r="E40" i="8"/>
  <c r="F40" i="8"/>
  <c r="B41" i="19"/>
  <c r="D41" i="19" s="1"/>
  <c r="C41" i="19"/>
  <c r="A42" i="19"/>
  <c r="A43" i="15"/>
  <c r="C42" i="15"/>
  <c r="B42" i="15"/>
  <c r="D42" i="15" s="1"/>
  <c r="C41" i="17"/>
  <c r="B41" i="17"/>
  <c r="D41" i="17" s="1"/>
  <c r="A42" i="17"/>
  <c r="F40" i="21"/>
  <c r="E40" i="21"/>
  <c r="A43" i="11"/>
  <c r="C42" i="11"/>
  <c r="B42" i="11"/>
  <c r="D42" i="11" s="1"/>
  <c r="A43" i="18"/>
  <c r="C42" i="18"/>
  <c r="B42" i="18"/>
  <c r="D42" i="18" s="1"/>
  <c r="F41" i="7"/>
  <c r="E41" i="7"/>
  <c r="F41" i="16"/>
  <c r="E41" i="16"/>
  <c r="A44" i="27"/>
  <c r="C43" i="27"/>
  <c r="B43" i="27"/>
  <c r="D43" i="27" s="1"/>
  <c r="A43" i="25"/>
  <c r="C42" i="25"/>
  <c r="B42" i="25"/>
  <c r="D42" i="25" s="1"/>
  <c r="E40" i="30"/>
  <c r="F40" i="30"/>
  <c r="A42" i="20"/>
  <c r="C41" i="20"/>
  <c r="B41" i="20"/>
  <c r="D41" i="20" s="1"/>
  <c r="A42" i="5"/>
  <c r="C41" i="5"/>
  <c r="B41" i="5"/>
  <c r="D41" i="5" s="1"/>
  <c r="F40" i="14"/>
  <c r="E40" i="14"/>
  <c r="A43" i="22"/>
  <c r="C42" i="22"/>
  <c r="B42" i="22"/>
  <c r="D42" i="22" s="1"/>
  <c r="E41" i="11"/>
  <c r="F41" i="11"/>
  <c r="E40" i="13"/>
  <c r="F40" i="13"/>
  <c r="A43" i="12"/>
  <c r="C42" i="12"/>
  <c r="B42" i="12"/>
  <c r="D42" i="12" s="1"/>
  <c r="A42" i="10"/>
  <c r="C41" i="10"/>
  <c r="B41" i="10"/>
  <c r="D41" i="10" s="1"/>
  <c r="A42" i="9"/>
  <c r="C41" i="9"/>
  <c r="B41" i="9"/>
  <c r="D41" i="9" s="1"/>
  <c r="A42" i="23"/>
  <c r="C41" i="23"/>
  <c r="B41" i="23"/>
  <c r="D41" i="23" s="1"/>
  <c r="F41" i="20" l="1"/>
  <c r="E41" i="20"/>
  <c r="A44" i="11"/>
  <c r="C43" i="11"/>
  <c r="B43" i="11"/>
  <c r="D43" i="11" s="1"/>
  <c r="B42" i="24"/>
  <c r="D42" i="24" s="1"/>
  <c r="A43" i="24"/>
  <c r="C42" i="24"/>
  <c r="B43" i="16"/>
  <c r="D43" i="16" s="1"/>
  <c r="C43" i="16"/>
  <c r="A44" i="16"/>
  <c r="B43" i="7"/>
  <c r="D43" i="7" s="1"/>
  <c r="A44" i="7"/>
  <c r="C43" i="7"/>
  <c r="B42" i="21"/>
  <c r="D42" i="21" s="1"/>
  <c r="A43" i="21"/>
  <c r="C42" i="21"/>
  <c r="F41" i="5"/>
  <c r="E41" i="5"/>
  <c r="F41" i="23"/>
  <c r="E41" i="23"/>
  <c r="B42" i="10"/>
  <c r="D42" i="10" s="1"/>
  <c r="C42" i="10"/>
  <c r="A43" i="10"/>
  <c r="F42" i="22"/>
  <c r="E42" i="22"/>
  <c r="E43" i="27"/>
  <c r="F43" i="27"/>
  <c r="E41" i="17"/>
  <c r="F41" i="17"/>
  <c r="C43" i="15"/>
  <c r="B43" i="15"/>
  <c r="D43" i="15" s="1"/>
  <c r="A44" i="15"/>
  <c r="F41" i="14"/>
  <c r="E41" i="14"/>
  <c r="B43" i="28"/>
  <c r="D43" i="28" s="1"/>
  <c r="A44" i="28"/>
  <c r="C43" i="28"/>
  <c r="F41" i="30"/>
  <c r="E41" i="30"/>
  <c r="A43" i="9"/>
  <c r="B42" i="9"/>
  <c r="D42" i="9" s="1"/>
  <c r="C42" i="9"/>
  <c r="F42" i="12"/>
  <c r="E42" i="12"/>
  <c r="F42" i="25"/>
  <c r="E42" i="25"/>
  <c r="B43" i="18"/>
  <c r="D43" i="18" s="1"/>
  <c r="A44" i="18"/>
  <c r="C43" i="18"/>
  <c r="C42" i="19"/>
  <c r="A43" i="19"/>
  <c r="B42" i="19"/>
  <c r="D42" i="19" s="1"/>
  <c r="A43" i="29"/>
  <c r="C42" i="29"/>
  <c r="B42" i="29"/>
  <c r="D42" i="29" s="1"/>
  <c r="C42" i="13"/>
  <c r="B42" i="13"/>
  <c r="D42" i="13" s="1"/>
  <c r="A43" i="13"/>
  <c r="F41" i="8"/>
  <c r="E41" i="8"/>
  <c r="F41" i="4"/>
  <c r="E41" i="4"/>
  <c r="F42" i="3"/>
  <c r="E42" i="3"/>
  <c r="B42" i="26"/>
  <c r="D42" i="26" s="1"/>
  <c r="C42" i="26"/>
  <c r="A43" i="26"/>
  <c r="C43" i="6"/>
  <c r="A44" i="6"/>
  <c r="B43" i="6"/>
  <c r="D43" i="6" s="1"/>
  <c r="C42" i="23"/>
  <c r="B42" i="23"/>
  <c r="D42" i="23" s="1"/>
  <c r="A43" i="23"/>
  <c r="F41" i="10"/>
  <c r="E41" i="10"/>
  <c r="B43" i="22"/>
  <c r="D43" i="22" s="1"/>
  <c r="A44" i="22"/>
  <c r="C43" i="22"/>
  <c r="B42" i="20"/>
  <c r="D42" i="20" s="1"/>
  <c r="A43" i="20"/>
  <c r="C42" i="20"/>
  <c r="B44" i="27"/>
  <c r="D44" i="27" s="1"/>
  <c r="A45" i="27"/>
  <c r="C44" i="27"/>
  <c r="F42" i="11"/>
  <c r="E42" i="11"/>
  <c r="F42" i="15"/>
  <c r="E42" i="15"/>
  <c r="F41" i="24"/>
  <c r="E41" i="24"/>
  <c r="F42" i="16"/>
  <c r="E42" i="16"/>
  <c r="B42" i="14"/>
  <c r="D42" i="14" s="1"/>
  <c r="A43" i="14"/>
  <c r="C42" i="14"/>
  <c r="F42" i="28"/>
  <c r="E42" i="28"/>
  <c r="E42" i="7"/>
  <c r="F42" i="7"/>
  <c r="E41" i="21"/>
  <c r="F41" i="21"/>
  <c r="C42" i="30"/>
  <c r="A43" i="30"/>
  <c r="B42" i="30"/>
  <c r="D42" i="30" s="1"/>
  <c r="E41" i="9"/>
  <c r="F41" i="9"/>
  <c r="B43" i="12"/>
  <c r="D43" i="12" s="1"/>
  <c r="A44" i="12"/>
  <c r="C43" i="12"/>
  <c r="B42" i="5"/>
  <c r="D42" i="5" s="1"/>
  <c r="C42" i="5"/>
  <c r="A43" i="5"/>
  <c r="C43" i="25"/>
  <c r="B43" i="25"/>
  <c r="D43" i="25" s="1"/>
  <c r="A44" i="25"/>
  <c r="F42" i="18"/>
  <c r="E42" i="18"/>
  <c r="A43" i="17"/>
  <c r="C42" i="17"/>
  <c r="B42" i="17"/>
  <c r="D42" i="17" s="1"/>
  <c r="F41" i="19"/>
  <c r="E41" i="19"/>
  <c r="E41" i="29"/>
  <c r="F41" i="29"/>
  <c r="F41" i="13"/>
  <c r="E41" i="13"/>
  <c r="B42" i="8"/>
  <c r="D42" i="8" s="1"/>
  <c r="A43" i="8"/>
  <c r="C42" i="8"/>
  <c r="C42" i="4"/>
  <c r="B42" i="4"/>
  <c r="D42" i="4" s="1"/>
  <c r="A43" i="4"/>
  <c r="B43" i="3"/>
  <c r="D43" i="3" s="1"/>
  <c r="C43" i="3"/>
  <c r="A44" i="3"/>
  <c r="F41" i="26"/>
  <c r="E41" i="26"/>
  <c r="F42" i="6"/>
  <c r="E42" i="6"/>
  <c r="A45" i="3" l="1"/>
  <c r="C44" i="3"/>
  <c r="B44" i="3"/>
  <c r="D44" i="3" s="1"/>
  <c r="E42" i="8"/>
  <c r="F42" i="8"/>
  <c r="A45" i="25"/>
  <c r="C44" i="25"/>
  <c r="B44" i="25"/>
  <c r="D44" i="25" s="1"/>
  <c r="A44" i="30"/>
  <c r="C43" i="30"/>
  <c r="B43" i="30"/>
  <c r="D43" i="30" s="1"/>
  <c r="A46" i="27"/>
  <c r="C45" i="27"/>
  <c r="B45" i="27"/>
  <c r="D45" i="27" s="1"/>
  <c r="A44" i="26"/>
  <c r="C43" i="26"/>
  <c r="B43" i="26"/>
  <c r="D43" i="26" s="1"/>
  <c r="E42" i="29"/>
  <c r="F42" i="29"/>
  <c r="B43" i="19"/>
  <c r="D43" i="19" s="1"/>
  <c r="C43" i="19"/>
  <c r="A44" i="19"/>
  <c r="F43" i="28"/>
  <c r="E43" i="28"/>
  <c r="F43" i="7"/>
  <c r="E43" i="7"/>
  <c r="A44" i="17"/>
  <c r="C43" i="17"/>
  <c r="B43" i="17"/>
  <c r="D43" i="17" s="1"/>
  <c r="F42" i="5"/>
  <c r="E42" i="5"/>
  <c r="E43" i="6"/>
  <c r="F43" i="6"/>
  <c r="A44" i="13"/>
  <c r="C43" i="13"/>
  <c r="B43" i="13"/>
  <c r="D43" i="13" s="1"/>
  <c r="F42" i="21"/>
  <c r="E42" i="21"/>
  <c r="A45" i="16"/>
  <c r="C44" i="16"/>
  <c r="B44" i="16"/>
  <c r="D44" i="16" s="1"/>
  <c r="A44" i="24"/>
  <c r="C43" i="24"/>
  <c r="B43" i="24"/>
  <c r="D43" i="24" s="1"/>
  <c r="A45" i="11"/>
  <c r="C44" i="11"/>
  <c r="B44" i="11"/>
  <c r="D44" i="11" s="1"/>
  <c r="F42" i="14"/>
  <c r="E42" i="14"/>
  <c r="A45" i="22"/>
  <c r="C44" i="22"/>
  <c r="B44" i="22"/>
  <c r="D44" i="22" s="1"/>
  <c r="A44" i="23"/>
  <c r="C43" i="23"/>
  <c r="B43" i="23"/>
  <c r="D43" i="23" s="1"/>
  <c r="A45" i="6"/>
  <c r="C44" i="6"/>
  <c r="B44" i="6"/>
  <c r="D44" i="6" s="1"/>
  <c r="F42" i="26"/>
  <c r="E42" i="26"/>
  <c r="E42" i="13"/>
  <c r="F42" i="13"/>
  <c r="A44" i="29"/>
  <c r="C43" i="29"/>
  <c r="B43" i="29"/>
  <c r="D43" i="29" s="1"/>
  <c r="E42" i="9"/>
  <c r="F42" i="9"/>
  <c r="F42" i="10"/>
  <c r="E42" i="10"/>
  <c r="F42" i="24"/>
  <c r="E42" i="24"/>
  <c r="E42" i="4"/>
  <c r="F42" i="4"/>
  <c r="F43" i="12"/>
  <c r="E43" i="12"/>
  <c r="E42" i="20"/>
  <c r="F42" i="20"/>
  <c r="F43" i="18"/>
  <c r="E43" i="18"/>
  <c r="E43" i="15"/>
  <c r="F43" i="15"/>
  <c r="A44" i="10"/>
  <c r="C43" i="10"/>
  <c r="B43" i="10"/>
  <c r="D43" i="10" s="1"/>
  <c r="A44" i="21"/>
  <c r="C43" i="21"/>
  <c r="B43" i="21"/>
  <c r="D43" i="21" s="1"/>
  <c r="E43" i="25"/>
  <c r="F43" i="25"/>
  <c r="A44" i="14"/>
  <c r="C43" i="14"/>
  <c r="B43" i="14"/>
  <c r="D43" i="14" s="1"/>
  <c r="F44" i="27"/>
  <c r="E44" i="27"/>
  <c r="F43" i="3"/>
  <c r="E43" i="3"/>
  <c r="A44" i="4"/>
  <c r="C43" i="4"/>
  <c r="B43" i="4"/>
  <c r="D43" i="4" s="1"/>
  <c r="A44" i="8"/>
  <c r="C43" i="8"/>
  <c r="B43" i="8"/>
  <c r="D43" i="8" s="1"/>
  <c r="F42" i="17"/>
  <c r="E42" i="17"/>
  <c r="A44" i="5"/>
  <c r="C43" i="5"/>
  <c r="B43" i="5"/>
  <c r="D43" i="5" s="1"/>
  <c r="A45" i="12"/>
  <c r="C44" i="12"/>
  <c r="B44" i="12"/>
  <c r="D44" i="12" s="1"/>
  <c r="E42" i="30"/>
  <c r="F42" i="30"/>
  <c r="A44" i="20"/>
  <c r="C43" i="20"/>
  <c r="B43" i="20"/>
  <c r="D43" i="20" s="1"/>
  <c r="F43" i="22"/>
  <c r="E43" i="22"/>
  <c r="E42" i="23"/>
  <c r="F42" i="23"/>
  <c r="F42" i="19"/>
  <c r="E42" i="19"/>
  <c r="A45" i="18"/>
  <c r="C44" i="18"/>
  <c r="B44" i="18"/>
  <c r="D44" i="18" s="1"/>
  <c r="A44" i="9"/>
  <c r="C43" i="9"/>
  <c r="B43" i="9"/>
  <c r="D43" i="9" s="1"/>
  <c r="A45" i="28"/>
  <c r="C44" i="28"/>
  <c r="B44" i="28"/>
  <c r="D44" i="28" s="1"/>
  <c r="A45" i="15"/>
  <c r="C44" i="15"/>
  <c r="B44" i="15"/>
  <c r="D44" i="15" s="1"/>
  <c r="A45" i="7"/>
  <c r="C44" i="7"/>
  <c r="B44" i="7"/>
  <c r="D44" i="7" s="1"/>
  <c r="F43" i="16"/>
  <c r="E43" i="16"/>
  <c r="E43" i="11"/>
  <c r="F43" i="11"/>
  <c r="F44" i="18" l="1"/>
  <c r="E44" i="18"/>
  <c r="B45" i="12"/>
  <c r="D45" i="12" s="1"/>
  <c r="C45" i="12"/>
  <c r="A46" i="12"/>
  <c r="C44" i="8"/>
  <c r="B44" i="8"/>
  <c r="D44" i="8" s="1"/>
  <c r="A45" i="8"/>
  <c r="F43" i="14"/>
  <c r="E43" i="14"/>
  <c r="B45" i="6"/>
  <c r="D45" i="6" s="1"/>
  <c r="A46" i="6"/>
  <c r="C45" i="6"/>
  <c r="F43" i="13"/>
  <c r="E43" i="13"/>
  <c r="F44" i="25"/>
  <c r="E44" i="25"/>
  <c r="F43" i="9"/>
  <c r="E43" i="9"/>
  <c r="E43" i="5"/>
  <c r="F43" i="5"/>
  <c r="F43" i="21"/>
  <c r="E43" i="21"/>
  <c r="A45" i="29"/>
  <c r="C44" i="29"/>
  <c r="B44" i="29"/>
  <c r="D44" i="29" s="1"/>
  <c r="F43" i="23"/>
  <c r="E43" i="23"/>
  <c r="B45" i="16"/>
  <c r="D45" i="16" s="1"/>
  <c r="A46" i="16"/>
  <c r="C45" i="16"/>
  <c r="A45" i="17"/>
  <c r="C44" i="17"/>
  <c r="B44" i="17"/>
  <c r="D44" i="17" s="1"/>
  <c r="B44" i="26"/>
  <c r="D44" i="26" s="1"/>
  <c r="A45" i="26"/>
  <c r="C44" i="26"/>
  <c r="F43" i="30"/>
  <c r="E43" i="30"/>
  <c r="B45" i="7"/>
  <c r="D45" i="7" s="1"/>
  <c r="C45" i="7"/>
  <c r="A46" i="7"/>
  <c r="F43" i="8"/>
  <c r="E43" i="8"/>
  <c r="B44" i="14"/>
  <c r="D44" i="14" s="1"/>
  <c r="C44" i="14"/>
  <c r="A45" i="14"/>
  <c r="B44" i="10"/>
  <c r="D44" i="10" s="1"/>
  <c r="A45" i="10"/>
  <c r="C44" i="10"/>
  <c r="F44" i="6"/>
  <c r="E44" i="6"/>
  <c r="B45" i="22"/>
  <c r="D45" i="22" s="1"/>
  <c r="C45" i="22"/>
  <c r="A46" i="22"/>
  <c r="B44" i="24"/>
  <c r="D44" i="24" s="1"/>
  <c r="C44" i="24"/>
  <c r="A45" i="24"/>
  <c r="A45" i="13"/>
  <c r="C44" i="13"/>
  <c r="B44" i="13"/>
  <c r="D44" i="13" s="1"/>
  <c r="A45" i="19"/>
  <c r="B44" i="19"/>
  <c r="D44" i="19" s="1"/>
  <c r="C44" i="19"/>
  <c r="F45" i="27"/>
  <c r="E45" i="27"/>
  <c r="A46" i="25"/>
  <c r="C45" i="25"/>
  <c r="B45" i="25"/>
  <c r="D45" i="25" s="1"/>
  <c r="F44" i="7"/>
  <c r="E44" i="7"/>
  <c r="B45" i="28"/>
  <c r="D45" i="28" s="1"/>
  <c r="C45" i="28"/>
  <c r="A46" i="28"/>
  <c r="F43" i="10"/>
  <c r="E43" i="10"/>
  <c r="F44" i="22"/>
  <c r="E44" i="22"/>
  <c r="F43" i="24"/>
  <c r="E43" i="24"/>
  <c r="F43" i="19"/>
  <c r="E43" i="19"/>
  <c r="B46" i="27"/>
  <c r="D46" i="27" s="1"/>
  <c r="C46" i="27"/>
  <c r="A47" i="27"/>
  <c r="A46" i="15"/>
  <c r="C45" i="15"/>
  <c r="B45" i="15"/>
  <c r="D45" i="15" s="1"/>
  <c r="F43" i="20"/>
  <c r="E43" i="20"/>
  <c r="F43" i="4"/>
  <c r="E43" i="4"/>
  <c r="F44" i="11"/>
  <c r="E44" i="11"/>
  <c r="E44" i="3"/>
  <c r="F44" i="3"/>
  <c r="E44" i="28"/>
  <c r="F44" i="28"/>
  <c r="B45" i="18"/>
  <c r="D45" i="18" s="1"/>
  <c r="C45" i="18"/>
  <c r="A46" i="18"/>
  <c r="F44" i="12"/>
  <c r="E44" i="12"/>
  <c r="F44" i="15"/>
  <c r="E44" i="15"/>
  <c r="C44" i="9"/>
  <c r="B44" i="9"/>
  <c r="D44" i="9" s="1"/>
  <c r="A45" i="9"/>
  <c r="C44" i="20"/>
  <c r="B44" i="20"/>
  <c r="D44" i="20" s="1"/>
  <c r="A45" i="20"/>
  <c r="B44" i="5"/>
  <c r="D44" i="5" s="1"/>
  <c r="A45" i="5"/>
  <c r="C44" i="5"/>
  <c r="B44" i="4"/>
  <c r="D44" i="4" s="1"/>
  <c r="A45" i="4"/>
  <c r="C44" i="4"/>
  <c r="B44" i="21"/>
  <c r="D44" i="21" s="1"/>
  <c r="C44" i="21"/>
  <c r="A45" i="21"/>
  <c r="E43" i="29"/>
  <c r="F43" i="29"/>
  <c r="A45" i="23"/>
  <c r="C44" i="23"/>
  <c r="B44" i="23"/>
  <c r="D44" i="23" s="1"/>
  <c r="C45" i="11"/>
  <c r="B45" i="11"/>
  <c r="D45" i="11" s="1"/>
  <c r="A46" i="11"/>
  <c r="F44" i="16"/>
  <c r="E44" i="16"/>
  <c r="E43" i="17"/>
  <c r="F43" i="17"/>
  <c r="F43" i="26"/>
  <c r="E43" i="26"/>
  <c r="A45" i="30"/>
  <c r="B44" i="30"/>
  <c r="D44" i="30" s="1"/>
  <c r="C44" i="30"/>
  <c r="B45" i="3"/>
  <c r="D45" i="3" s="1"/>
  <c r="A46" i="3"/>
  <c r="C45" i="3"/>
  <c r="E44" i="30" l="1"/>
  <c r="F44" i="30"/>
  <c r="A47" i="11"/>
  <c r="C46" i="11"/>
  <c r="B46" i="11"/>
  <c r="D46" i="11" s="1"/>
  <c r="A46" i="21"/>
  <c r="C45" i="21"/>
  <c r="B45" i="21"/>
  <c r="D45" i="21" s="1"/>
  <c r="E45" i="15"/>
  <c r="F45" i="15"/>
  <c r="F44" i="10"/>
  <c r="E44" i="10"/>
  <c r="F44" i="5"/>
  <c r="E44" i="5"/>
  <c r="A46" i="9"/>
  <c r="C45" i="9"/>
  <c r="B45" i="9"/>
  <c r="D45" i="9" s="1"/>
  <c r="F45" i="28"/>
  <c r="E45" i="28"/>
  <c r="A46" i="26"/>
  <c r="C45" i="26"/>
  <c r="B45" i="26"/>
  <c r="D45" i="26" s="1"/>
  <c r="B45" i="29"/>
  <c r="D45" i="29" s="1"/>
  <c r="A46" i="29"/>
  <c r="C45" i="29"/>
  <c r="A46" i="8"/>
  <c r="C45" i="8"/>
  <c r="B45" i="8"/>
  <c r="D45" i="8" s="1"/>
  <c r="A47" i="3"/>
  <c r="C46" i="3"/>
  <c r="B46" i="3"/>
  <c r="D46" i="3" s="1"/>
  <c r="A46" i="30"/>
  <c r="C45" i="30"/>
  <c r="B45" i="30"/>
  <c r="D45" i="30" s="1"/>
  <c r="E45" i="11"/>
  <c r="F45" i="11"/>
  <c r="A46" i="23"/>
  <c r="C45" i="23"/>
  <c r="B45" i="23"/>
  <c r="D45" i="23" s="1"/>
  <c r="E44" i="9"/>
  <c r="F44" i="9"/>
  <c r="F44" i="19"/>
  <c r="E44" i="19"/>
  <c r="A46" i="13"/>
  <c r="C45" i="13"/>
  <c r="B45" i="13"/>
  <c r="D45" i="13" s="1"/>
  <c r="A47" i="22"/>
  <c r="C46" i="22"/>
  <c r="B46" i="22"/>
  <c r="D46" i="22" s="1"/>
  <c r="A46" i="14"/>
  <c r="C45" i="14"/>
  <c r="B45" i="14"/>
  <c r="D45" i="14" s="1"/>
  <c r="F44" i="26"/>
  <c r="E44" i="26"/>
  <c r="E44" i="8"/>
  <c r="F44" i="8"/>
  <c r="F45" i="3"/>
  <c r="E45" i="3"/>
  <c r="F44" i="21"/>
  <c r="E44" i="21"/>
  <c r="E44" i="20"/>
  <c r="F44" i="20"/>
  <c r="A47" i="15"/>
  <c r="C46" i="15"/>
  <c r="B46" i="15"/>
  <c r="D46" i="15" s="1"/>
  <c r="A47" i="28"/>
  <c r="C46" i="28"/>
  <c r="B46" i="28"/>
  <c r="D46" i="28" s="1"/>
  <c r="B45" i="19"/>
  <c r="D45" i="19" s="1"/>
  <c r="C45" i="19"/>
  <c r="A46" i="19"/>
  <c r="A46" i="24"/>
  <c r="C45" i="24"/>
  <c r="B45" i="24"/>
  <c r="D45" i="24" s="1"/>
  <c r="A47" i="7"/>
  <c r="C46" i="7"/>
  <c r="B46" i="7"/>
  <c r="D46" i="7" s="1"/>
  <c r="F44" i="17"/>
  <c r="E44" i="17"/>
  <c r="A47" i="16"/>
  <c r="C46" i="16"/>
  <c r="B46" i="16"/>
  <c r="D46" i="16" s="1"/>
  <c r="E44" i="29"/>
  <c r="F44" i="29"/>
  <c r="A46" i="4"/>
  <c r="C45" i="4"/>
  <c r="B45" i="4"/>
  <c r="D45" i="4" s="1"/>
  <c r="F44" i="24"/>
  <c r="E44" i="24"/>
  <c r="F45" i="7"/>
  <c r="E45" i="7"/>
  <c r="C45" i="17"/>
  <c r="B45" i="17"/>
  <c r="D45" i="17" s="1"/>
  <c r="A46" i="17"/>
  <c r="A47" i="6"/>
  <c r="C46" i="6"/>
  <c r="B46" i="6"/>
  <c r="D46" i="6" s="1"/>
  <c r="E44" i="4"/>
  <c r="F44" i="4"/>
  <c r="A46" i="20"/>
  <c r="C45" i="20"/>
  <c r="B45" i="20"/>
  <c r="D45" i="20" s="1"/>
  <c r="F45" i="18"/>
  <c r="E45" i="18"/>
  <c r="F46" i="27"/>
  <c r="E46" i="27"/>
  <c r="A47" i="25"/>
  <c r="C46" i="25"/>
  <c r="B46" i="25"/>
  <c r="D46" i="25" s="1"/>
  <c r="E45" i="6"/>
  <c r="F45" i="6"/>
  <c r="F45" i="12"/>
  <c r="E45" i="12"/>
  <c r="E44" i="23"/>
  <c r="F44" i="23"/>
  <c r="A46" i="5"/>
  <c r="C45" i="5"/>
  <c r="B45" i="5"/>
  <c r="D45" i="5" s="1"/>
  <c r="A47" i="18"/>
  <c r="C46" i="18"/>
  <c r="B46" i="18"/>
  <c r="D46" i="18" s="1"/>
  <c r="A48" i="27"/>
  <c r="C47" i="27"/>
  <c r="B47" i="27"/>
  <c r="D47" i="27" s="1"/>
  <c r="E45" i="25"/>
  <c r="F45" i="25"/>
  <c r="E44" i="13"/>
  <c r="F44" i="13"/>
  <c r="F45" i="22"/>
  <c r="E45" i="22"/>
  <c r="A46" i="10"/>
  <c r="C45" i="10"/>
  <c r="B45" i="10"/>
  <c r="D45" i="10" s="1"/>
  <c r="F44" i="14"/>
  <c r="E44" i="14"/>
  <c r="F45" i="16"/>
  <c r="E45" i="16"/>
  <c r="A47" i="12"/>
  <c r="C46" i="12"/>
  <c r="B46" i="12"/>
  <c r="D46" i="12" s="1"/>
  <c r="F46" i="25" l="1"/>
  <c r="E46" i="25"/>
  <c r="E45" i="17"/>
  <c r="F45" i="17"/>
  <c r="A47" i="4"/>
  <c r="C46" i="4"/>
  <c r="B46" i="4"/>
  <c r="D46" i="4" s="1"/>
  <c r="E47" i="27"/>
  <c r="F47" i="27"/>
  <c r="F46" i="28"/>
  <c r="E46" i="28"/>
  <c r="F45" i="14"/>
  <c r="E45" i="14"/>
  <c r="C46" i="13"/>
  <c r="B46" i="13"/>
  <c r="D46" i="13" s="1"/>
  <c r="A47" i="13"/>
  <c r="C46" i="30"/>
  <c r="B46" i="30"/>
  <c r="D46" i="30" s="1"/>
  <c r="A47" i="30"/>
  <c r="B46" i="26"/>
  <c r="D46" i="26" s="1"/>
  <c r="A47" i="26"/>
  <c r="C46" i="26"/>
  <c r="E45" i="21"/>
  <c r="F45" i="21"/>
  <c r="B46" i="10"/>
  <c r="D46" i="10" s="1"/>
  <c r="C46" i="10"/>
  <c r="A47" i="10"/>
  <c r="B47" i="18"/>
  <c r="D47" i="18" s="1"/>
  <c r="A48" i="18"/>
  <c r="C47" i="18"/>
  <c r="C47" i="25"/>
  <c r="B47" i="25"/>
  <c r="D47" i="25" s="1"/>
  <c r="A48" i="25"/>
  <c r="C47" i="6"/>
  <c r="B47" i="6"/>
  <c r="D47" i="6" s="1"/>
  <c r="A48" i="6"/>
  <c r="F45" i="4"/>
  <c r="E45" i="4"/>
  <c r="B47" i="7"/>
  <c r="D47" i="7" s="1"/>
  <c r="A48" i="7"/>
  <c r="C47" i="7"/>
  <c r="A47" i="19"/>
  <c r="C46" i="19"/>
  <c r="B46" i="19"/>
  <c r="D46" i="19" s="1"/>
  <c r="C47" i="15"/>
  <c r="B47" i="15"/>
  <c r="D47" i="15" s="1"/>
  <c r="A48" i="15"/>
  <c r="B47" i="22"/>
  <c r="D47" i="22" s="1"/>
  <c r="A48" i="22"/>
  <c r="C47" i="22"/>
  <c r="F45" i="23"/>
  <c r="E45" i="23"/>
  <c r="F46" i="3"/>
  <c r="E46" i="3"/>
  <c r="F45" i="29"/>
  <c r="E45" i="29"/>
  <c r="A47" i="9"/>
  <c r="C46" i="9"/>
  <c r="B46" i="9"/>
  <c r="D46" i="9" s="1"/>
  <c r="A48" i="11"/>
  <c r="C47" i="11"/>
  <c r="B47" i="11"/>
  <c r="D47" i="11" s="1"/>
  <c r="F45" i="10"/>
  <c r="E45" i="10"/>
  <c r="F46" i="18"/>
  <c r="E46" i="18"/>
  <c r="F46" i="6"/>
  <c r="E46" i="6"/>
  <c r="F46" i="12"/>
  <c r="E46" i="12"/>
  <c r="B46" i="5"/>
  <c r="D46" i="5" s="1"/>
  <c r="C46" i="5"/>
  <c r="A47" i="5"/>
  <c r="B46" i="20"/>
  <c r="D46" i="20" s="1"/>
  <c r="A47" i="20"/>
  <c r="C46" i="20"/>
  <c r="B47" i="16"/>
  <c r="D47" i="16" s="1"/>
  <c r="C47" i="16"/>
  <c r="A48" i="16"/>
  <c r="B46" i="24"/>
  <c r="D46" i="24" s="1"/>
  <c r="A47" i="24"/>
  <c r="C46" i="24"/>
  <c r="F45" i="8"/>
  <c r="E45" i="8"/>
  <c r="C46" i="29"/>
  <c r="A47" i="29"/>
  <c r="B46" i="29"/>
  <c r="D46" i="29" s="1"/>
  <c r="B47" i="12"/>
  <c r="D47" i="12" s="1"/>
  <c r="A48" i="12"/>
  <c r="C47" i="12"/>
  <c r="B48" i="27"/>
  <c r="D48" i="27" s="1"/>
  <c r="A49" i="27"/>
  <c r="C48" i="27"/>
  <c r="F45" i="5"/>
  <c r="E45" i="5"/>
  <c r="F45" i="20"/>
  <c r="E45" i="20"/>
  <c r="A47" i="17"/>
  <c r="C46" i="17"/>
  <c r="B46" i="17"/>
  <c r="D46" i="17" s="1"/>
  <c r="F46" i="16"/>
  <c r="E46" i="16"/>
  <c r="F45" i="24"/>
  <c r="E45" i="24"/>
  <c r="B47" i="28"/>
  <c r="D47" i="28" s="1"/>
  <c r="A48" i="28"/>
  <c r="C47" i="28"/>
  <c r="B46" i="14"/>
  <c r="D46" i="14" s="1"/>
  <c r="A47" i="14"/>
  <c r="C46" i="14"/>
  <c r="F45" i="13"/>
  <c r="E45" i="13"/>
  <c r="F45" i="30"/>
  <c r="E45" i="30"/>
  <c r="B46" i="8"/>
  <c r="D46" i="8" s="1"/>
  <c r="C46" i="8"/>
  <c r="A47" i="8"/>
  <c r="F45" i="26"/>
  <c r="E45" i="26"/>
  <c r="B46" i="21"/>
  <c r="D46" i="21" s="1"/>
  <c r="A47" i="21"/>
  <c r="C46" i="21"/>
  <c r="E46" i="7"/>
  <c r="F46" i="7"/>
  <c r="F45" i="19"/>
  <c r="E45" i="19"/>
  <c r="F46" i="15"/>
  <c r="E46" i="15"/>
  <c r="F46" i="22"/>
  <c r="E46" i="22"/>
  <c r="C46" i="23"/>
  <c r="B46" i="23"/>
  <c r="D46" i="23" s="1"/>
  <c r="A47" i="23"/>
  <c r="B47" i="3"/>
  <c r="D47" i="3" s="1"/>
  <c r="C47" i="3"/>
  <c r="A48" i="3"/>
  <c r="F45" i="9"/>
  <c r="E45" i="9"/>
  <c r="F46" i="11"/>
  <c r="E46" i="11"/>
  <c r="E46" i="23" l="1"/>
  <c r="F46" i="23"/>
  <c r="F46" i="17"/>
  <c r="E46" i="17"/>
  <c r="A50" i="27"/>
  <c r="C49" i="27"/>
  <c r="B49" i="27"/>
  <c r="D49" i="27" s="1"/>
  <c r="F46" i="24"/>
  <c r="E46" i="24"/>
  <c r="F47" i="18"/>
  <c r="E47" i="18"/>
  <c r="A49" i="3"/>
  <c r="C48" i="3"/>
  <c r="B48" i="3"/>
  <c r="D48" i="3" s="1"/>
  <c r="F46" i="21"/>
  <c r="E46" i="21"/>
  <c r="F47" i="12"/>
  <c r="E47" i="12"/>
  <c r="A49" i="11"/>
  <c r="C48" i="11"/>
  <c r="B48" i="11"/>
  <c r="D48" i="11" s="1"/>
  <c r="F47" i="22"/>
  <c r="E47" i="22"/>
  <c r="E47" i="25"/>
  <c r="F47" i="25"/>
  <c r="A48" i="13"/>
  <c r="C47" i="13"/>
  <c r="B47" i="13"/>
  <c r="D47" i="13" s="1"/>
  <c r="F46" i="29"/>
  <c r="E46" i="29"/>
  <c r="F46" i="5"/>
  <c r="E46" i="5"/>
  <c r="E46" i="9"/>
  <c r="F46" i="9"/>
  <c r="A49" i="15"/>
  <c r="C48" i="15"/>
  <c r="B48" i="15"/>
  <c r="D48" i="15" s="1"/>
  <c r="F47" i="7"/>
  <c r="E47" i="7"/>
  <c r="A48" i="30"/>
  <c r="C47" i="30"/>
  <c r="B47" i="30"/>
  <c r="D47" i="30" s="1"/>
  <c r="E46" i="4"/>
  <c r="F46" i="4"/>
  <c r="F47" i="3"/>
  <c r="E47" i="3"/>
  <c r="A49" i="28"/>
  <c r="C48" i="28"/>
  <c r="B48" i="28"/>
  <c r="D48" i="28" s="1"/>
  <c r="A48" i="17"/>
  <c r="C47" i="17"/>
  <c r="B47" i="17"/>
  <c r="D47" i="17" s="1"/>
  <c r="B47" i="29"/>
  <c r="D47" i="29" s="1"/>
  <c r="C47" i="29"/>
  <c r="A48" i="29"/>
  <c r="E46" i="20"/>
  <c r="F46" i="20"/>
  <c r="E47" i="11"/>
  <c r="F47" i="11"/>
  <c r="E47" i="15"/>
  <c r="F47" i="15"/>
  <c r="B47" i="19"/>
  <c r="D47" i="19" s="1"/>
  <c r="A48" i="19"/>
  <c r="C47" i="19"/>
  <c r="E46" i="30"/>
  <c r="F46" i="30"/>
  <c r="F46" i="14"/>
  <c r="E46" i="14"/>
  <c r="E46" i="19"/>
  <c r="F46" i="19"/>
  <c r="A49" i="7"/>
  <c r="C48" i="7"/>
  <c r="B48" i="7"/>
  <c r="D48" i="7" s="1"/>
  <c r="A49" i="6"/>
  <c r="C48" i="6"/>
  <c r="B48" i="6"/>
  <c r="D48" i="6" s="1"/>
  <c r="F46" i="26"/>
  <c r="E46" i="26"/>
  <c r="E46" i="8"/>
  <c r="F46" i="8"/>
  <c r="F48" i="27"/>
  <c r="E48" i="27"/>
  <c r="A49" i="16"/>
  <c r="C48" i="16"/>
  <c r="B48" i="16"/>
  <c r="D48" i="16" s="1"/>
  <c r="A48" i="20"/>
  <c r="C47" i="20"/>
  <c r="B47" i="20"/>
  <c r="D47" i="20" s="1"/>
  <c r="E47" i="6"/>
  <c r="F47" i="6"/>
  <c r="A48" i="10"/>
  <c r="C47" i="10"/>
  <c r="B47" i="10"/>
  <c r="D47" i="10" s="1"/>
  <c r="E46" i="13"/>
  <c r="F46" i="13"/>
  <c r="A48" i="23"/>
  <c r="C47" i="23"/>
  <c r="B47" i="23"/>
  <c r="D47" i="23" s="1"/>
  <c r="A48" i="21"/>
  <c r="C47" i="21"/>
  <c r="B47" i="21"/>
  <c r="D47" i="21" s="1"/>
  <c r="A48" i="8"/>
  <c r="C47" i="8"/>
  <c r="B47" i="8"/>
  <c r="D47" i="8" s="1"/>
  <c r="A48" i="14"/>
  <c r="C47" i="14"/>
  <c r="B47" i="14"/>
  <c r="D47" i="14" s="1"/>
  <c r="F47" i="28"/>
  <c r="E47" i="28"/>
  <c r="A49" i="12"/>
  <c r="C48" i="12"/>
  <c r="B48" i="12"/>
  <c r="D48" i="12" s="1"/>
  <c r="A48" i="24"/>
  <c r="C47" i="24"/>
  <c r="B47" i="24"/>
  <c r="D47" i="24" s="1"/>
  <c r="F47" i="16"/>
  <c r="E47" i="16"/>
  <c r="A48" i="5"/>
  <c r="C47" i="5"/>
  <c r="B47" i="5"/>
  <c r="D47" i="5" s="1"/>
  <c r="A48" i="9"/>
  <c r="C47" i="9"/>
  <c r="B47" i="9"/>
  <c r="D47" i="9" s="1"/>
  <c r="A49" i="22"/>
  <c r="C48" i="22"/>
  <c r="B48" i="22"/>
  <c r="D48" i="22" s="1"/>
  <c r="C48" i="25"/>
  <c r="A49" i="25"/>
  <c r="B48" i="25"/>
  <c r="D48" i="25" s="1"/>
  <c r="A49" i="18"/>
  <c r="C48" i="18"/>
  <c r="B48" i="18"/>
  <c r="D48" i="18" s="1"/>
  <c r="F46" i="10"/>
  <c r="E46" i="10"/>
  <c r="A48" i="26"/>
  <c r="C47" i="26"/>
  <c r="B47" i="26"/>
  <c r="D47" i="26" s="1"/>
  <c r="A48" i="4"/>
  <c r="C47" i="4"/>
  <c r="B47" i="4"/>
  <c r="D47" i="4" s="1"/>
  <c r="F48" i="18" l="1"/>
  <c r="E48" i="18"/>
  <c r="B49" i="25"/>
  <c r="D49" i="25" s="1"/>
  <c r="C49" i="25"/>
  <c r="A50" i="25"/>
  <c r="B49" i="22"/>
  <c r="D49" i="22" s="1"/>
  <c r="C49" i="22"/>
  <c r="A50" i="22"/>
  <c r="F48" i="12"/>
  <c r="E48" i="12"/>
  <c r="F47" i="20"/>
  <c r="E47" i="20"/>
  <c r="E47" i="17"/>
  <c r="F47" i="17"/>
  <c r="C48" i="30"/>
  <c r="A49" i="30"/>
  <c r="B48" i="30"/>
  <c r="D48" i="30" s="1"/>
  <c r="F47" i="13"/>
  <c r="E47" i="13"/>
  <c r="B49" i="3"/>
  <c r="D49" i="3" s="1"/>
  <c r="A50" i="3"/>
  <c r="C49" i="3"/>
  <c r="B48" i="26"/>
  <c r="D48" i="26" s="1"/>
  <c r="C48" i="26"/>
  <c r="A49" i="26"/>
  <c r="F47" i="9"/>
  <c r="E47" i="9"/>
  <c r="F47" i="24"/>
  <c r="E47" i="24"/>
  <c r="F47" i="14"/>
  <c r="E47" i="14"/>
  <c r="B48" i="21"/>
  <c r="D48" i="21" s="1"/>
  <c r="C48" i="21"/>
  <c r="A49" i="21"/>
  <c r="B48" i="10"/>
  <c r="D48" i="10" s="1"/>
  <c r="A49" i="10"/>
  <c r="C48" i="10"/>
  <c r="B49" i="16"/>
  <c r="D49" i="16" s="1"/>
  <c r="A50" i="16"/>
  <c r="C49" i="16"/>
  <c r="B49" i="7"/>
  <c r="D49" i="7" s="1"/>
  <c r="C49" i="7"/>
  <c r="A50" i="7"/>
  <c r="A49" i="19"/>
  <c r="C48" i="19"/>
  <c r="B48" i="19"/>
  <c r="D48" i="19" s="1"/>
  <c r="A49" i="29"/>
  <c r="B48" i="29"/>
  <c r="D48" i="29" s="1"/>
  <c r="C48" i="29"/>
  <c r="B49" i="28"/>
  <c r="D49" i="28" s="1"/>
  <c r="C49" i="28"/>
  <c r="A50" i="28"/>
  <c r="A50" i="15"/>
  <c r="C49" i="15"/>
  <c r="B49" i="15"/>
  <c r="D49" i="15" s="1"/>
  <c r="C49" i="11"/>
  <c r="B49" i="11"/>
  <c r="D49" i="11" s="1"/>
  <c r="A50" i="11"/>
  <c r="F49" i="27"/>
  <c r="E49" i="27"/>
  <c r="B49" i="6"/>
  <c r="D49" i="6" s="1"/>
  <c r="A50" i="6"/>
  <c r="C49" i="6"/>
  <c r="F47" i="19"/>
  <c r="E47" i="19"/>
  <c r="A49" i="17"/>
  <c r="C48" i="17"/>
  <c r="B48" i="17"/>
  <c r="D48" i="17" s="1"/>
  <c r="E47" i="30"/>
  <c r="F47" i="30"/>
  <c r="A49" i="13"/>
  <c r="C48" i="13"/>
  <c r="B48" i="13"/>
  <c r="D48" i="13" s="1"/>
  <c r="E48" i="3"/>
  <c r="F48" i="3"/>
  <c r="F47" i="4"/>
  <c r="E47" i="4"/>
  <c r="E47" i="5"/>
  <c r="F47" i="5"/>
  <c r="F47" i="8"/>
  <c r="E47" i="8"/>
  <c r="A49" i="23"/>
  <c r="C48" i="23"/>
  <c r="B48" i="23"/>
  <c r="D48" i="23" s="1"/>
  <c r="F48" i="6"/>
  <c r="E48" i="6"/>
  <c r="B48" i="4"/>
  <c r="D48" i="4" s="1"/>
  <c r="A49" i="4"/>
  <c r="C48" i="4"/>
  <c r="B49" i="18"/>
  <c r="D49" i="18" s="1"/>
  <c r="C49" i="18"/>
  <c r="A50" i="18"/>
  <c r="E48" i="22"/>
  <c r="F48" i="22"/>
  <c r="B48" i="5"/>
  <c r="D48" i="5" s="1"/>
  <c r="A49" i="5"/>
  <c r="C48" i="5"/>
  <c r="B49" i="12"/>
  <c r="D49" i="12" s="1"/>
  <c r="C49" i="12"/>
  <c r="A50" i="12"/>
  <c r="A49" i="8"/>
  <c r="C48" i="8"/>
  <c r="B48" i="8"/>
  <c r="D48" i="8" s="1"/>
  <c r="F47" i="23"/>
  <c r="E47" i="23"/>
  <c r="C48" i="20"/>
  <c r="B48" i="20"/>
  <c r="D48" i="20" s="1"/>
  <c r="A49" i="20"/>
  <c r="F47" i="26"/>
  <c r="E47" i="26"/>
  <c r="F48" i="25"/>
  <c r="E48" i="25"/>
  <c r="C48" i="9"/>
  <c r="B48" i="9"/>
  <c r="D48" i="9" s="1"/>
  <c r="A49" i="9"/>
  <c r="B48" i="24"/>
  <c r="D48" i="24" s="1"/>
  <c r="C48" i="24"/>
  <c r="A49" i="24"/>
  <c r="B48" i="14"/>
  <c r="D48" i="14" s="1"/>
  <c r="C48" i="14"/>
  <c r="A49" i="14"/>
  <c r="F47" i="21"/>
  <c r="E47" i="21"/>
  <c r="F47" i="10"/>
  <c r="E47" i="10"/>
  <c r="F48" i="16"/>
  <c r="E48" i="16"/>
  <c r="F48" i="7"/>
  <c r="E48" i="7"/>
  <c r="F47" i="29"/>
  <c r="E47" i="29"/>
  <c r="F48" i="28"/>
  <c r="E48" i="28"/>
  <c r="F48" i="15"/>
  <c r="E48" i="15"/>
  <c r="F48" i="11"/>
  <c r="E48" i="11"/>
  <c r="B50" i="27"/>
  <c r="D50" i="27" s="1"/>
  <c r="C50" i="27"/>
  <c r="A51" i="27"/>
  <c r="C51" i="27" l="1"/>
  <c r="B51" i="27"/>
  <c r="D51" i="27" s="1"/>
  <c r="F48" i="24"/>
  <c r="E48" i="24"/>
  <c r="E48" i="23"/>
  <c r="F48" i="23"/>
  <c r="F48" i="17"/>
  <c r="E48" i="17"/>
  <c r="A51" i="28"/>
  <c r="C50" i="28"/>
  <c r="B50" i="28"/>
  <c r="D50" i="28" s="1"/>
  <c r="F48" i="21"/>
  <c r="E48" i="21"/>
  <c r="F48" i="14"/>
  <c r="E48" i="14"/>
  <c r="A50" i="9"/>
  <c r="C49" i="9"/>
  <c r="B49" i="9"/>
  <c r="D49" i="9" s="1"/>
  <c r="E49" i="15"/>
  <c r="F49" i="15"/>
  <c r="B49" i="29"/>
  <c r="D49" i="29" s="1"/>
  <c r="A50" i="29"/>
  <c r="C49" i="29"/>
  <c r="A51" i="16"/>
  <c r="C50" i="16"/>
  <c r="B50" i="16"/>
  <c r="D50" i="16" s="1"/>
  <c r="F49" i="25"/>
  <c r="E49" i="25"/>
  <c r="A50" i="20"/>
  <c r="C49" i="20"/>
  <c r="B49" i="20"/>
  <c r="D49" i="20" s="1"/>
  <c r="A51" i="12"/>
  <c r="C50" i="12"/>
  <c r="B50" i="12"/>
  <c r="D50" i="12" s="1"/>
  <c r="A50" i="5"/>
  <c r="C49" i="5"/>
  <c r="B49" i="5"/>
  <c r="D49" i="5" s="1"/>
  <c r="A50" i="4"/>
  <c r="C49" i="4"/>
  <c r="B49" i="4"/>
  <c r="D49" i="4" s="1"/>
  <c r="E48" i="29"/>
  <c r="F48" i="29"/>
  <c r="B49" i="19"/>
  <c r="D49" i="19" s="1"/>
  <c r="C49" i="19"/>
  <c r="A50" i="19"/>
  <c r="A50" i="10"/>
  <c r="C49" i="10"/>
  <c r="B49" i="10"/>
  <c r="D49" i="10" s="1"/>
  <c r="A51" i="22"/>
  <c r="C50" i="22"/>
  <c r="B50" i="22"/>
  <c r="D50" i="22" s="1"/>
  <c r="E48" i="8"/>
  <c r="F48" i="8"/>
  <c r="F48" i="5"/>
  <c r="E48" i="5"/>
  <c r="A50" i="13"/>
  <c r="C49" i="13"/>
  <c r="B49" i="13"/>
  <c r="D49" i="13" s="1"/>
  <c r="A51" i="7"/>
  <c r="C50" i="7"/>
  <c r="B50" i="7"/>
  <c r="D50" i="7" s="1"/>
  <c r="F50" i="27"/>
  <c r="E50" i="27"/>
  <c r="A50" i="24"/>
  <c r="C49" i="24"/>
  <c r="B49" i="24"/>
  <c r="D49" i="24" s="1"/>
  <c r="E48" i="9"/>
  <c r="F48" i="9"/>
  <c r="F49" i="12"/>
  <c r="E49" i="12"/>
  <c r="F49" i="18"/>
  <c r="E49" i="18"/>
  <c r="A50" i="23"/>
  <c r="C49" i="23"/>
  <c r="B49" i="23"/>
  <c r="D49" i="23" s="1"/>
  <c r="C49" i="17"/>
  <c r="B49" i="17"/>
  <c r="D49" i="17" s="1"/>
  <c r="A50" i="17"/>
  <c r="A51" i="6"/>
  <c r="C50" i="6"/>
  <c r="B50" i="6"/>
  <c r="D50" i="6" s="1"/>
  <c r="A51" i="11"/>
  <c r="C50" i="11"/>
  <c r="B50" i="11"/>
  <c r="D50" i="11" s="1"/>
  <c r="F49" i="28"/>
  <c r="E49" i="28"/>
  <c r="F48" i="19"/>
  <c r="E48" i="19"/>
  <c r="F49" i="16"/>
  <c r="E49" i="16"/>
  <c r="A50" i="21"/>
  <c r="C49" i="21"/>
  <c r="B49" i="21"/>
  <c r="D49" i="21" s="1"/>
  <c r="F49" i="22"/>
  <c r="E49" i="22"/>
  <c r="A51" i="18"/>
  <c r="C50" i="18"/>
  <c r="B50" i="18"/>
  <c r="D50" i="18" s="1"/>
  <c r="F49" i="3"/>
  <c r="E49" i="3"/>
  <c r="A50" i="30"/>
  <c r="C49" i="30"/>
  <c r="B49" i="30"/>
  <c r="D49" i="30" s="1"/>
  <c r="E48" i="20"/>
  <c r="F48" i="20"/>
  <c r="E48" i="4"/>
  <c r="F48" i="4"/>
  <c r="F48" i="10"/>
  <c r="E48" i="10"/>
  <c r="F48" i="26"/>
  <c r="E48" i="26"/>
  <c r="A50" i="14"/>
  <c r="C49" i="14"/>
  <c r="B49" i="14"/>
  <c r="D49" i="14" s="1"/>
  <c r="A50" i="8"/>
  <c r="C49" i="8"/>
  <c r="B49" i="8"/>
  <c r="D49" i="8" s="1"/>
  <c r="E48" i="13"/>
  <c r="F48" i="13"/>
  <c r="E49" i="6"/>
  <c r="F49" i="6"/>
  <c r="E49" i="11"/>
  <c r="F49" i="11"/>
  <c r="A51" i="15"/>
  <c r="C50" i="15"/>
  <c r="B50" i="15"/>
  <c r="D50" i="15" s="1"/>
  <c r="F49" i="7"/>
  <c r="E49" i="7"/>
  <c r="A50" i="26"/>
  <c r="C49" i="26"/>
  <c r="B49" i="26"/>
  <c r="D49" i="26" s="1"/>
  <c r="A51" i="3"/>
  <c r="C50" i="3"/>
  <c r="B50" i="3"/>
  <c r="D50" i="3" s="1"/>
  <c r="E48" i="30"/>
  <c r="F48" i="30"/>
  <c r="A51" i="25"/>
  <c r="B50" i="25"/>
  <c r="D50" i="25" s="1"/>
  <c r="C50" i="25"/>
  <c r="B51" i="3" l="1"/>
  <c r="D51" i="3" s="1"/>
  <c r="C51" i="3"/>
  <c r="A52" i="3"/>
  <c r="B50" i="14"/>
  <c r="D50" i="14" s="1"/>
  <c r="A51" i="14"/>
  <c r="C50" i="14"/>
  <c r="F50" i="11"/>
  <c r="E50" i="11"/>
  <c r="F49" i="10"/>
  <c r="E49" i="10"/>
  <c r="B51" i="16"/>
  <c r="D51" i="16" s="1"/>
  <c r="C51" i="16"/>
  <c r="F49" i="30"/>
  <c r="E49" i="30"/>
  <c r="C51" i="6"/>
  <c r="B51" i="6"/>
  <c r="D51" i="6" s="1"/>
  <c r="F49" i="19"/>
  <c r="E49" i="19"/>
  <c r="B50" i="5"/>
  <c r="D50" i="5" s="1"/>
  <c r="C50" i="5"/>
  <c r="A51" i="5"/>
  <c r="F50" i="28"/>
  <c r="E50" i="28"/>
  <c r="F50" i="25"/>
  <c r="E50" i="25"/>
  <c r="F50" i="15"/>
  <c r="E50" i="15"/>
  <c r="F49" i="14"/>
  <c r="E49" i="14"/>
  <c r="F50" i="18"/>
  <c r="E50" i="18"/>
  <c r="C51" i="11"/>
  <c r="B51" i="11"/>
  <c r="D51" i="11" s="1"/>
  <c r="A51" i="17"/>
  <c r="C50" i="17"/>
  <c r="B50" i="17"/>
  <c r="D50" i="17" s="1"/>
  <c r="F49" i="24"/>
  <c r="E49" i="24"/>
  <c r="F49" i="13"/>
  <c r="E49" i="13"/>
  <c r="B50" i="10"/>
  <c r="D50" i="10" s="1"/>
  <c r="C50" i="10"/>
  <c r="A51" i="10"/>
  <c r="C50" i="4"/>
  <c r="B50" i="4"/>
  <c r="D50" i="4" s="1"/>
  <c r="A51" i="4"/>
  <c r="F50" i="12"/>
  <c r="E50" i="12"/>
  <c r="F50" i="16"/>
  <c r="E50" i="16"/>
  <c r="C50" i="29"/>
  <c r="A51" i="29"/>
  <c r="B50" i="29"/>
  <c r="D50" i="29" s="1"/>
  <c r="F49" i="9"/>
  <c r="E49" i="9"/>
  <c r="E51" i="27"/>
  <c r="F51" i="27"/>
  <c r="C51" i="15"/>
  <c r="B51" i="15"/>
  <c r="D51" i="15" s="1"/>
  <c r="B51" i="18"/>
  <c r="D51" i="18" s="1"/>
  <c r="C51" i="18"/>
  <c r="B50" i="24"/>
  <c r="D50" i="24" s="1"/>
  <c r="A51" i="24"/>
  <c r="C50" i="24"/>
  <c r="C50" i="13"/>
  <c r="B50" i="13"/>
  <c r="D50" i="13" s="1"/>
  <c r="A51" i="13"/>
  <c r="F49" i="4"/>
  <c r="E49" i="4"/>
  <c r="B51" i="12"/>
  <c r="D51" i="12" s="1"/>
  <c r="C51" i="12"/>
  <c r="A51" i="9"/>
  <c r="C50" i="9"/>
  <c r="B50" i="9"/>
  <c r="D50" i="9" s="1"/>
  <c r="F49" i="26"/>
  <c r="E49" i="26"/>
  <c r="B50" i="8"/>
  <c r="D50" i="8" s="1"/>
  <c r="A51" i="8"/>
  <c r="C50" i="8"/>
  <c r="B50" i="21"/>
  <c r="D50" i="21" s="1"/>
  <c r="A51" i="21"/>
  <c r="C50" i="21"/>
  <c r="F49" i="23"/>
  <c r="E49" i="23"/>
  <c r="B51" i="7"/>
  <c r="D51" i="7" s="1"/>
  <c r="C51" i="7"/>
  <c r="F50" i="22"/>
  <c r="E50" i="22"/>
  <c r="F49" i="20"/>
  <c r="E49" i="20"/>
  <c r="F50" i="3"/>
  <c r="E50" i="3"/>
  <c r="B51" i="25"/>
  <c r="D51" i="25" s="1"/>
  <c r="C51" i="25"/>
  <c r="B50" i="26"/>
  <c r="D50" i="26" s="1"/>
  <c r="C50" i="26"/>
  <c r="A51" i="26"/>
  <c r="F49" i="8"/>
  <c r="E49" i="8"/>
  <c r="C50" i="30"/>
  <c r="A51" i="30"/>
  <c r="B50" i="30"/>
  <c r="D50" i="30" s="1"/>
  <c r="E49" i="21"/>
  <c r="F49" i="21"/>
  <c r="F50" i="6"/>
  <c r="E50" i="6"/>
  <c r="E49" i="17"/>
  <c r="F49" i="17"/>
  <c r="C50" i="23"/>
  <c r="B50" i="23"/>
  <c r="D50" i="23" s="1"/>
  <c r="A51" i="23"/>
  <c r="E50" i="7"/>
  <c r="F50" i="7"/>
  <c r="B51" i="22"/>
  <c r="D51" i="22" s="1"/>
  <c r="C51" i="22"/>
  <c r="A51" i="19"/>
  <c r="C50" i="19"/>
  <c r="B50" i="19"/>
  <c r="D50" i="19" s="1"/>
  <c r="F49" i="5"/>
  <c r="E49" i="5"/>
  <c r="B50" i="20"/>
  <c r="D50" i="20" s="1"/>
  <c r="A51" i="20"/>
  <c r="C50" i="20"/>
  <c r="F49" i="29"/>
  <c r="E49" i="29"/>
  <c r="B51" i="28"/>
  <c r="D51" i="28" s="1"/>
  <c r="C51" i="28"/>
  <c r="B51" i="19" l="1"/>
  <c r="D51" i="19" s="1"/>
  <c r="C51" i="19"/>
  <c r="F50" i="21"/>
  <c r="E50" i="21"/>
  <c r="F51" i="18"/>
  <c r="E51" i="18"/>
  <c r="F50" i="14"/>
  <c r="E50" i="14"/>
  <c r="C51" i="23"/>
  <c r="B51" i="23"/>
  <c r="D51" i="23" s="1"/>
  <c r="F50" i="26"/>
  <c r="E50" i="26"/>
  <c r="E51" i="15"/>
  <c r="F51" i="15"/>
  <c r="C51" i="10"/>
  <c r="B51" i="10"/>
  <c r="D51" i="10" s="1"/>
  <c r="F50" i="5"/>
  <c r="E50" i="5"/>
  <c r="F51" i="16"/>
  <c r="E51" i="16"/>
  <c r="A53" i="3"/>
  <c r="C52" i="3"/>
  <c r="B52" i="3"/>
  <c r="D52" i="3" s="1"/>
  <c r="F51" i="28"/>
  <c r="E51" i="28"/>
  <c r="C51" i="20"/>
  <c r="B51" i="20"/>
  <c r="D51" i="20" s="1"/>
  <c r="E50" i="19"/>
  <c r="F50" i="19"/>
  <c r="F51" i="22"/>
  <c r="E51" i="22"/>
  <c r="E50" i="23"/>
  <c r="F50" i="23"/>
  <c r="E50" i="30"/>
  <c r="F50" i="30"/>
  <c r="C51" i="8"/>
  <c r="B51" i="8"/>
  <c r="D51" i="8" s="1"/>
  <c r="E50" i="9"/>
  <c r="F50" i="9"/>
  <c r="F51" i="12"/>
  <c r="E51" i="12"/>
  <c r="E50" i="13"/>
  <c r="F50" i="13"/>
  <c r="F50" i="24"/>
  <c r="E50" i="24"/>
  <c r="A52" i="4"/>
  <c r="C51" i="4"/>
  <c r="B51" i="4"/>
  <c r="D51" i="4" s="1"/>
  <c r="C51" i="17"/>
  <c r="B51" i="17"/>
  <c r="D51" i="17" s="1"/>
  <c r="C51" i="9"/>
  <c r="B51" i="9"/>
  <c r="D51" i="9" s="1"/>
  <c r="B51" i="29"/>
  <c r="D51" i="29" s="1"/>
  <c r="C51" i="29"/>
  <c r="F50" i="17"/>
  <c r="E50" i="17"/>
  <c r="E51" i="6"/>
  <c r="F51" i="6"/>
  <c r="C51" i="13"/>
  <c r="B51" i="13"/>
  <c r="D51" i="13" s="1"/>
  <c r="C51" i="24"/>
  <c r="B51" i="24"/>
  <c r="D51" i="24" s="1"/>
  <c r="E50" i="20"/>
  <c r="F50" i="20"/>
  <c r="C51" i="30"/>
  <c r="B51" i="30"/>
  <c r="D51" i="30" s="1"/>
  <c r="C51" i="26"/>
  <c r="B51" i="26"/>
  <c r="D51" i="26" s="1"/>
  <c r="F51" i="25"/>
  <c r="E51" i="25"/>
  <c r="F51" i="7"/>
  <c r="E51" i="7"/>
  <c r="C51" i="21"/>
  <c r="B51" i="21"/>
  <c r="D51" i="21" s="1"/>
  <c r="E50" i="8"/>
  <c r="F50" i="8"/>
  <c r="F50" i="29"/>
  <c r="E50" i="29"/>
  <c r="E50" i="4"/>
  <c r="F50" i="4"/>
  <c r="F50" i="10"/>
  <c r="E50" i="10"/>
  <c r="E51" i="11"/>
  <c r="F51" i="11"/>
  <c r="C51" i="5"/>
  <c r="B51" i="5"/>
  <c r="D51" i="5" s="1"/>
  <c r="C51" i="14"/>
  <c r="B51" i="14"/>
  <c r="D51" i="14" s="1"/>
  <c r="F51" i="3"/>
  <c r="E51" i="3"/>
  <c r="F51" i="14" l="1"/>
  <c r="E51" i="14"/>
  <c r="F51" i="26"/>
  <c r="E51" i="26"/>
  <c r="F51" i="13"/>
  <c r="E51" i="13"/>
  <c r="F51" i="9"/>
  <c r="E51" i="9"/>
  <c r="F51" i="4"/>
  <c r="E51" i="4"/>
  <c r="F51" i="10"/>
  <c r="E51" i="10"/>
  <c r="F51" i="20"/>
  <c r="E51" i="20"/>
  <c r="E52" i="3"/>
  <c r="F52" i="3"/>
  <c r="E51" i="5"/>
  <c r="F51" i="5"/>
  <c r="F51" i="21"/>
  <c r="E51" i="21"/>
  <c r="F51" i="30"/>
  <c r="E51" i="30"/>
  <c r="F51" i="24"/>
  <c r="E51" i="24"/>
  <c r="E51" i="17"/>
  <c r="F51" i="17"/>
  <c r="B52" i="4"/>
  <c r="D52" i="4" s="1"/>
  <c r="A53" i="4"/>
  <c r="C52" i="4"/>
  <c r="F51" i="23"/>
  <c r="E51" i="23"/>
  <c r="F51" i="29"/>
  <c r="E51" i="29"/>
  <c r="F51" i="8"/>
  <c r="E51" i="8"/>
  <c r="B53" i="3"/>
  <c r="D53" i="3" s="1"/>
  <c r="A54" i="3"/>
  <c r="C53" i="3"/>
  <c r="F51" i="19"/>
  <c r="E51" i="19"/>
  <c r="A54" i="4" l="1"/>
  <c r="C53" i="4"/>
  <c r="B53" i="4"/>
  <c r="D53" i="4" s="1"/>
  <c r="F53" i="3"/>
  <c r="E53" i="3"/>
  <c r="E52" i="4"/>
  <c r="F52" i="4"/>
  <c r="A55" i="3"/>
  <c r="C54" i="3"/>
  <c r="B54" i="3"/>
  <c r="D54" i="3" s="1"/>
  <c r="F54" i="3" l="1"/>
  <c r="E54" i="3"/>
  <c r="B55" i="3"/>
  <c r="D55" i="3" s="1"/>
  <c r="C55" i="3"/>
  <c r="A56" i="3"/>
  <c r="F53" i="4"/>
  <c r="E53" i="4"/>
  <c r="C54" i="4"/>
  <c r="B54" i="4"/>
  <c r="D54" i="4" s="1"/>
  <c r="A55" i="4"/>
  <c r="F55" i="3" l="1"/>
  <c r="E55" i="3"/>
  <c r="A56" i="4"/>
  <c r="C55" i="4"/>
  <c r="B55" i="4"/>
  <c r="D55" i="4" s="1"/>
  <c r="E54" i="4"/>
  <c r="F54" i="4"/>
  <c r="A57" i="3"/>
  <c r="C56" i="3"/>
  <c r="B56" i="3"/>
  <c r="D56" i="3" s="1"/>
  <c r="E56" i="3" l="1"/>
  <c r="F56" i="3"/>
  <c r="B57" i="3"/>
  <c r="D57" i="3" s="1"/>
  <c r="A58" i="3"/>
  <c r="C57" i="3"/>
  <c r="B56" i="4"/>
  <c r="D56" i="4" s="1"/>
  <c r="A57" i="4"/>
  <c r="C56" i="4"/>
  <c r="F55" i="4"/>
  <c r="E55" i="4"/>
  <c r="F57" i="3" l="1"/>
  <c r="E57" i="3"/>
  <c r="E56" i="4"/>
  <c r="F56" i="4"/>
  <c r="A59" i="3"/>
  <c r="C58" i="3"/>
  <c r="B58" i="3"/>
  <c r="D58" i="3" s="1"/>
  <c r="A58" i="4"/>
  <c r="C57" i="4"/>
  <c r="B57" i="4"/>
  <c r="D57" i="4" s="1"/>
  <c r="F58" i="3" l="1"/>
  <c r="E58" i="3"/>
  <c r="F57" i="4"/>
  <c r="E57" i="4"/>
  <c r="C58" i="4"/>
  <c r="B58" i="4"/>
  <c r="D58" i="4" s="1"/>
  <c r="A59" i="4"/>
  <c r="B59" i="3"/>
  <c r="D59" i="3" s="1"/>
  <c r="C59" i="3"/>
  <c r="A60" i="3"/>
  <c r="A60" i="4" l="1"/>
  <c r="C59" i="4"/>
  <c r="B59" i="4"/>
  <c r="D59" i="4" s="1"/>
  <c r="E58" i="4"/>
  <c r="F58" i="4"/>
  <c r="F59" i="3"/>
  <c r="E59" i="3"/>
  <c r="A61" i="3"/>
  <c r="C60" i="3"/>
  <c r="B60" i="3"/>
  <c r="D60" i="3" s="1"/>
  <c r="F59" i="4" l="1"/>
  <c r="E59" i="4"/>
  <c r="B61" i="3"/>
  <c r="D61" i="3" s="1"/>
  <c r="A62" i="3"/>
  <c r="C61" i="3"/>
  <c r="E60" i="3"/>
  <c r="F60" i="3"/>
  <c r="B60" i="4"/>
  <c r="D60" i="4" s="1"/>
  <c r="C60" i="4"/>
  <c r="A61" i="4"/>
  <c r="E60" i="4" l="1"/>
  <c r="F60" i="4"/>
  <c r="A63" i="3"/>
  <c r="C62" i="3"/>
  <c r="B62" i="3"/>
  <c r="D62" i="3" s="1"/>
  <c r="A62" i="4"/>
  <c r="C61" i="4"/>
  <c r="B61" i="4"/>
  <c r="D61" i="4" s="1"/>
  <c r="F61" i="3"/>
  <c r="E61" i="3"/>
  <c r="F61" i="4" l="1"/>
  <c r="E61" i="4"/>
  <c r="B63" i="3"/>
  <c r="D63" i="3" s="1"/>
  <c r="C63" i="3"/>
  <c r="A64" i="3"/>
  <c r="C62" i="4"/>
  <c r="A63" i="4"/>
  <c r="B62" i="4"/>
  <c r="D62" i="4" s="1"/>
  <c r="F62" i="3"/>
  <c r="E62" i="3"/>
  <c r="F63" i="3" l="1"/>
  <c r="E63" i="3"/>
  <c r="E62" i="4"/>
  <c r="F62" i="4"/>
  <c r="A64" i="4"/>
  <c r="C63" i="4"/>
  <c r="B63" i="4"/>
  <c r="D63" i="4" s="1"/>
  <c r="A65" i="3"/>
  <c r="C64" i="3"/>
  <c r="B64" i="3"/>
  <c r="D64" i="3" s="1"/>
  <c r="B65" i="3" l="1"/>
  <c r="D65" i="3" s="1"/>
  <c r="A66" i="3"/>
  <c r="C65" i="3"/>
  <c r="F63" i="4"/>
  <c r="E63" i="4"/>
  <c r="E64" i="3"/>
  <c r="F64" i="3"/>
  <c r="B64" i="4"/>
  <c r="D64" i="4" s="1"/>
  <c r="A65" i="4"/>
  <c r="C64" i="4"/>
  <c r="E64" i="4" l="1"/>
  <c r="F64" i="4"/>
  <c r="A67" i="3"/>
  <c r="C66" i="3"/>
  <c r="B66" i="3"/>
  <c r="D66" i="3" s="1"/>
  <c r="A66" i="4"/>
  <c r="C65" i="4"/>
  <c r="B65" i="4"/>
  <c r="D65" i="4" s="1"/>
  <c r="F65" i="3"/>
  <c r="E65" i="3"/>
  <c r="F65" i="4" l="1"/>
  <c r="E65" i="4"/>
  <c r="B67" i="3"/>
  <c r="D67" i="3" s="1"/>
  <c r="C67" i="3"/>
  <c r="A68" i="3"/>
  <c r="C66" i="4"/>
  <c r="B66" i="4"/>
  <c r="D66" i="4" s="1"/>
  <c r="A67" i="4"/>
  <c r="F66" i="3"/>
  <c r="E66" i="3"/>
  <c r="A68" i="4" l="1"/>
  <c r="C67" i="4"/>
  <c r="B67" i="4"/>
  <c r="D67" i="4" s="1"/>
  <c r="F67" i="3"/>
  <c r="E67" i="3"/>
  <c r="E66" i="4"/>
  <c r="F66" i="4"/>
  <c r="A69" i="3"/>
  <c r="C68" i="3"/>
  <c r="B68" i="3"/>
  <c r="D68" i="3" s="1"/>
  <c r="B69" i="3" l="1"/>
  <c r="D69" i="3" s="1"/>
  <c r="A70" i="3"/>
  <c r="C69" i="3"/>
  <c r="E68" i="3"/>
  <c r="F68" i="3"/>
  <c r="F67" i="4"/>
  <c r="E67" i="4"/>
  <c r="B68" i="4"/>
  <c r="D68" i="4" s="1"/>
  <c r="A69" i="4"/>
  <c r="C68" i="4"/>
  <c r="E68" i="4" l="1"/>
  <c r="F68" i="4"/>
  <c r="A71" i="3"/>
  <c r="C70" i="3"/>
  <c r="B70" i="3"/>
  <c r="D70" i="3" s="1"/>
  <c r="A70" i="4"/>
  <c r="C69" i="4"/>
  <c r="B69" i="4"/>
  <c r="D69" i="4" s="1"/>
  <c r="F69" i="3"/>
  <c r="E69" i="3"/>
  <c r="F69" i="4" l="1"/>
  <c r="E69" i="4"/>
  <c r="B71" i="3"/>
  <c r="D71" i="3" s="1"/>
  <c r="C71" i="3"/>
  <c r="A72" i="3"/>
  <c r="C70" i="4"/>
  <c r="B70" i="4"/>
  <c r="D70" i="4" s="1"/>
  <c r="A71" i="4"/>
  <c r="F70" i="3"/>
  <c r="E70" i="3"/>
  <c r="E70" i="4" l="1"/>
  <c r="F70" i="4"/>
  <c r="A72" i="4"/>
  <c r="C71" i="4"/>
  <c r="B71" i="4"/>
  <c r="D71" i="4" s="1"/>
  <c r="F71" i="3"/>
  <c r="E71" i="3"/>
  <c r="A73" i="3"/>
  <c r="C72" i="3"/>
  <c r="B72" i="3"/>
  <c r="D72" i="3" s="1"/>
  <c r="E72" i="3" l="1"/>
  <c r="F72" i="3"/>
  <c r="B73" i="3"/>
  <c r="D73" i="3" s="1"/>
  <c r="A74" i="3"/>
  <c r="C73" i="3"/>
  <c r="B72" i="4"/>
  <c r="D72" i="4" s="1"/>
  <c r="A73" i="4"/>
  <c r="C72" i="4"/>
  <c r="F71" i="4"/>
  <c r="E71" i="4"/>
  <c r="A75" i="3" l="1"/>
  <c r="C74" i="3"/>
  <c r="B74" i="3"/>
  <c r="D74" i="3" s="1"/>
  <c r="A74" i="4"/>
  <c r="C73" i="4"/>
  <c r="B73" i="4"/>
  <c r="D73" i="4" s="1"/>
  <c r="E72" i="4"/>
  <c r="F72" i="4"/>
  <c r="F73" i="3"/>
  <c r="E73" i="3"/>
  <c r="A75" i="4" l="1"/>
  <c r="C74" i="4"/>
  <c r="B74" i="4"/>
  <c r="D74" i="4" s="1"/>
  <c r="F73" i="4"/>
  <c r="E73" i="4"/>
  <c r="F74" i="3"/>
  <c r="E74" i="3"/>
  <c r="B75" i="3"/>
  <c r="D75" i="3" s="1"/>
  <c r="C75" i="3"/>
  <c r="A76" i="3"/>
  <c r="F75" i="3" l="1"/>
  <c r="E75" i="3"/>
  <c r="E74" i="4"/>
  <c r="F74" i="4"/>
  <c r="A77" i="3"/>
  <c r="C76" i="3"/>
  <c r="B76" i="3"/>
  <c r="D76" i="3" s="1"/>
  <c r="A76" i="4"/>
  <c r="C75" i="4"/>
  <c r="B75" i="4"/>
  <c r="D75" i="4" s="1"/>
  <c r="B76" i="4" l="1"/>
  <c r="D76" i="4" s="1"/>
  <c r="A77" i="4"/>
  <c r="C76" i="4"/>
  <c r="E76" i="3"/>
  <c r="F76" i="3"/>
  <c r="F75" i="4"/>
  <c r="E75" i="4"/>
  <c r="B77" i="3"/>
  <c r="D77" i="3" s="1"/>
  <c r="A78" i="3"/>
  <c r="C77" i="3"/>
  <c r="F77" i="3" l="1"/>
  <c r="E77" i="3"/>
  <c r="A78" i="4"/>
  <c r="C77" i="4"/>
  <c r="B77" i="4"/>
  <c r="D77" i="4" s="1"/>
  <c r="A79" i="3"/>
  <c r="C78" i="3"/>
  <c r="B78" i="3"/>
  <c r="D78" i="3" s="1"/>
  <c r="E76" i="4"/>
  <c r="F76" i="4"/>
  <c r="F78" i="3" l="1"/>
  <c r="E78" i="3"/>
  <c r="C78" i="4"/>
  <c r="B78" i="4"/>
  <c r="D78" i="4" s="1"/>
  <c r="A79" i="4"/>
  <c r="B79" i="3"/>
  <c r="D79" i="3" s="1"/>
  <c r="C79" i="3"/>
  <c r="A80" i="3"/>
  <c r="F77" i="4"/>
  <c r="E77" i="4"/>
  <c r="A81" i="3" l="1"/>
  <c r="C80" i="3"/>
  <c r="B80" i="3"/>
  <c r="D80" i="3" s="1"/>
  <c r="F79" i="3"/>
  <c r="E79" i="3"/>
  <c r="E78" i="4"/>
  <c r="F78" i="4"/>
  <c r="A80" i="4"/>
  <c r="C79" i="4"/>
  <c r="B79" i="4"/>
  <c r="D79" i="4" s="1"/>
  <c r="F79" i="4" l="1"/>
  <c r="E79" i="4"/>
  <c r="B80" i="4"/>
  <c r="D80" i="4" s="1"/>
  <c r="A81" i="4"/>
  <c r="C80" i="4"/>
  <c r="E80" i="3"/>
  <c r="F80" i="3"/>
  <c r="B81" i="3"/>
  <c r="D81" i="3" s="1"/>
  <c r="A82" i="3"/>
  <c r="C81" i="3"/>
  <c r="E80" i="4" l="1"/>
  <c r="F80" i="4"/>
  <c r="F81" i="3"/>
  <c r="E81" i="3"/>
  <c r="A82" i="4"/>
  <c r="C81" i="4"/>
  <c r="B81" i="4"/>
  <c r="D81" i="4" s="1"/>
  <c r="A83" i="3"/>
  <c r="C82" i="3"/>
  <c r="B82" i="3"/>
  <c r="D82" i="3" s="1"/>
  <c r="F81" i="4" l="1"/>
  <c r="E81" i="4"/>
  <c r="F82" i="3"/>
  <c r="E82" i="3"/>
  <c r="B83" i="3"/>
  <c r="D83" i="3" s="1"/>
  <c r="C83" i="3"/>
  <c r="A84" i="3"/>
  <c r="C82" i="4"/>
  <c r="B82" i="4"/>
  <c r="D82" i="4" s="1"/>
  <c r="A83" i="4"/>
  <c r="E82" i="4" l="1"/>
  <c r="F82" i="4"/>
  <c r="A85" i="3"/>
  <c r="C84" i="3"/>
  <c r="B84" i="3"/>
  <c r="D84" i="3" s="1"/>
  <c r="A84" i="4"/>
  <c r="C83" i="4"/>
  <c r="B83" i="4"/>
  <c r="D83" i="4" s="1"/>
  <c r="F83" i="3"/>
  <c r="E83" i="3"/>
  <c r="F83" i="4" l="1"/>
  <c r="E83" i="4"/>
  <c r="B85" i="3"/>
  <c r="D85" i="3" s="1"/>
  <c r="A86" i="3"/>
  <c r="C85" i="3"/>
  <c r="B84" i="4"/>
  <c r="D84" i="4" s="1"/>
  <c r="C84" i="4"/>
  <c r="A85" i="4"/>
  <c r="E84" i="3"/>
  <c r="F84" i="3"/>
  <c r="A86" i="4" l="1"/>
  <c r="C85" i="4"/>
  <c r="B85" i="4"/>
  <c r="D85" i="4" s="1"/>
  <c r="A87" i="3"/>
  <c r="C86" i="3"/>
  <c r="B86" i="3"/>
  <c r="D86" i="3" s="1"/>
  <c r="E84" i="4"/>
  <c r="F84" i="4"/>
  <c r="F85" i="3"/>
  <c r="E85" i="3"/>
  <c r="B87" i="3" l="1"/>
  <c r="D87" i="3" s="1"/>
  <c r="C87" i="3"/>
  <c r="A88" i="3"/>
  <c r="F86" i="3"/>
  <c r="E86" i="3"/>
  <c r="F85" i="4"/>
  <c r="E85" i="4"/>
  <c r="C86" i="4"/>
  <c r="B86" i="4"/>
  <c r="D86" i="4" s="1"/>
  <c r="A87" i="4"/>
  <c r="A89" i="3" l="1"/>
  <c r="C88" i="3"/>
  <c r="B88" i="3"/>
  <c r="D88" i="3" s="1"/>
  <c r="A88" i="4"/>
  <c r="C87" i="4"/>
  <c r="B87" i="4"/>
  <c r="D87" i="4" s="1"/>
  <c r="E86" i="4"/>
  <c r="F86" i="4"/>
  <c r="F87" i="3"/>
  <c r="E87" i="3"/>
  <c r="B88" i="4" l="1"/>
  <c r="D88" i="4" s="1"/>
  <c r="A89" i="4"/>
  <c r="C88" i="4"/>
  <c r="E88" i="3"/>
  <c r="F88" i="3"/>
  <c r="F87" i="4"/>
  <c r="E87" i="4"/>
  <c r="B89" i="3"/>
  <c r="D89" i="3" s="1"/>
  <c r="A90" i="3"/>
  <c r="C89" i="3"/>
  <c r="A90" i="4" l="1"/>
  <c r="C89" i="4"/>
  <c r="B89" i="4"/>
  <c r="D89" i="4" s="1"/>
  <c r="F89" i="3"/>
  <c r="E89" i="3"/>
  <c r="A91" i="3"/>
  <c r="C90" i="3"/>
  <c r="B90" i="3"/>
  <c r="D90" i="3" s="1"/>
  <c r="E88" i="4"/>
  <c r="F88" i="4"/>
  <c r="F90" i="3" l="1"/>
  <c r="E90" i="3"/>
  <c r="F89" i="4"/>
  <c r="E89" i="4"/>
  <c r="B91" i="3"/>
  <c r="D91" i="3" s="1"/>
  <c r="C91" i="3"/>
  <c r="A92" i="3"/>
  <c r="C90" i="4"/>
  <c r="A91" i="4"/>
  <c r="B90" i="4"/>
  <c r="D90" i="4" s="1"/>
  <c r="E90" i="4" l="1"/>
  <c r="F90" i="4"/>
  <c r="A93" i="3"/>
  <c r="C92" i="3"/>
  <c r="B92" i="3"/>
  <c r="D92" i="3" s="1"/>
  <c r="A92" i="4"/>
  <c r="C91" i="4"/>
  <c r="B91" i="4"/>
  <c r="D91" i="4" s="1"/>
  <c r="F91" i="3"/>
  <c r="E91" i="3"/>
  <c r="F91" i="4" l="1"/>
  <c r="E91" i="4"/>
  <c r="B93" i="3"/>
  <c r="D93" i="3" s="1"/>
  <c r="A94" i="3"/>
  <c r="C93" i="3"/>
  <c r="B92" i="4"/>
  <c r="D92" i="4" s="1"/>
  <c r="C92" i="4"/>
  <c r="A93" i="4"/>
  <c r="E92" i="3"/>
  <c r="F92" i="3"/>
  <c r="F93" i="3" l="1"/>
  <c r="E93" i="3"/>
  <c r="E92" i="4"/>
  <c r="F92" i="4"/>
  <c r="A94" i="4"/>
  <c r="C93" i="4"/>
  <c r="B93" i="4"/>
  <c r="D93" i="4" s="1"/>
  <c r="A95" i="3"/>
  <c r="C94" i="3"/>
  <c r="B94" i="3"/>
  <c r="D94" i="3" s="1"/>
  <c r="B95" i="3" l="1"/>
  <c r="D95" i="3" s="1"/>
  <c r="C95" i="3"/>
  <c r="A96" i="3"/>
  <c r="F94" i="3"/>
  <c r="E94" i="3"/>
  <c r="F93" i="4"/>
  <c r="E93" i="4"/>
  <c r="C94" i="4"/>
  <c r="B94" i="4"/>
  <c r="D94" i="4" s="1"/>
  <c r="A95" i="4"/>
  <c r="A97" i="3" l="1"/>
  <c r="C96" i="3"/>
  <c r="B96" i="3"/>
  <c r="D96" i="3" s="1"/>
  <c r="A96" i="4"/>
  <c r="C95" i="4"/>
  <c r="B95" i="4"/>
  <c r="D95" i="4" s="1"/>
  <c r="E94" i="4"/>
  <c r="F94" i="4"/>
  <c r="F95" i="3"/>
  <c r="E95" i="3"/>
  <c r="B96" i="4" l="1"/>
  <c r="D96" i="4" s="1"/>
  <c r="A97" i="4"/>
  <c r="C96" i="4"/>
  <c r="F95" i="4"/>
  <c r="E95" i="4"/>
  <c r="E96" i="3"/>
  <c r="F96" i="3"/>
  <c r="B97" i="3"/>
  <c r="D97" i="3" s="1"/>
  <c r="A98" i="3"/>
  <c r="C97" i="3"/>
  <c r="A98" i="4" l="1"/>
  <c r="C97" i="4"/>
  <c r="B97" i="4"/>
  <c r="D97" i="4" s="1"/>
  <c r="F97" i="3"/>
  <c r="E97" i="3"/>
  <c r="A99" i="3"/>
  <c r="C98" i="3"/>
  <c r="B98" i="3"/>
  <c r="D98" i="3" s="1"/>
  <c r="E96" i="4"/>
  <c r="F96" i="4"/>
  <c r="F98" i="3" l="1"/>
  <c r="E98" i="3"/>
  <c r="F97" i="4"/>
  <c r="E97" i="4"/>
  <c r="B99" i="3"/>
  <c r="D99" i="3" s="1"/>
  <c r="C99" i="3"/>
  <c r="A100" i="3"/>
  <c r="C98" i="4"/>
  <c r="A99" i="4"/>
  <c r="B98" i="4"/>
  <c r="D98" i="4" s="1"/>
  <c r="A101" i="3" l="1"/>
  <c r="C100" i="3"/>
  <c r="B100" i="3"/>
  <c r="D100" i="3" s="1"/>
  <c r="E98" i="4"/>
  <c r="F98" i="4"/>
  <c r="A100" i="4"/>
  <c r="C99" i="4"/>
  <c r="B99" i="4"/>
  <c r="D99" i="4" s="1"/>
  <c r="F99" i="3"/>
  <c r="E99" i="3"/>
  <c r="F99" i="4" l="1"/>
  <c r="E99" i="4"/>
  <c r="E100" i="3"/>
  <c r="F100" i="3"/>
  <c r="B100" i="4"/>
  <c r="D100" i="4" s="1"/>
  <c r="A101" i="4"/>
  <c r="C100" i="4"/>
  <c r="B101" i="3"/>
  <c r="D101" i="3" s="1"/>
  <c r="A102" i="3"/>
  <c r="C101" i="3"/>
  <c r="F101" i="3" l="1"/>
  <c r="E101" i="3"/>
  <c r="A102" i="4"/>
  <c r="C101" i="4"/>
  <c r="B101" i="4"/>
  <c r="D101" i="4" s="1"/>
  <c r="A103" i="3"/>
  <c r="C102" i="3"/>
  <c r="B102" i="3"/>
  <c r="D102" i="3" s="1"/>
  <c r="E100" i="4"/>
  <c r="F100" i="4"/>
  <c r="A103" i="4" l="1"/>
  <c r="C102" i="4"/>
  <c r="B102" i="4"/>
  <c r="D102" i="4" s="1"/>
  <c r="B103" i="3"/>
  <c r="D103" i="3" s="1"/>
  <c r="C103" i="3"/>
  <c r="A104" i="3"/>
  <c r="F102" i="3"/>
  <c r="E102" i="3"/>
  <c r="F101" i="4"/>
  <c r="E101" i="4"/>
  <c r="E102" i="4" l="1"/>
  <c r="F102" i="4"/>
  <c r="A105" i="3"/>
  <c r="C104" i="3"/>
  <c r="B104" i="3"/>
  <c r="D104" i="3" s="1"/>
  <c r="F103" i="3"/>
  <c r="E103" i="3"/>
  <c r="A104" i="4"/>
  <c r="C103" i="4"/>
  <c r="B103" i="4"/>
  <c r="D103" i="4" s="1"/>
  <c r="F103" i="4" l="1"/>
  <c r="E103" i="4"/>
  <c r="B104" i="4"/>
  <c r="D104" i="4" s="1"/>
  <c r="A105" i="4"/>
  <c r="C104" i="4"/>
  <c r="B105" i="3"/>
  <c r="D105" i="3" s="1"/>
  <c r="A106" i="3"/>
  <c r="C105" i="3"/>
  <c r="E104" i="3"/>
  <c r="F104" i="3"/>
  <c r="A106" i="4" l="1"/>
  <c r="C105" i="4"/>
  <c r="B105" i="4"/>
  <c r="D105" i="4" s="1"/>
  <c r="A107" i="3"/>
  <c r="C106" i="3"/>
  <c r="B106" i="3"/>
  <c r="D106" i="3" s="1"/>
  <c r="F105" i="3"/>
  <c r="E105" i="3"/>
  <c r="E104" i="4"/>
  <c r="F104" i="4"/>
  <c r="F105" i="4" l="1"/>
  <c r="E105" i="4"/>
  <c r="F106" i="3"/>
  <c r="E106" i="3"/>
  <c r="B107" i="3"/>
  <c r="D107" i="3" s="1"/>
  <c r="C107" i="3"/>
  <c r="A108" i="3"/>
  <c r="C106" i="4"/>
  <c r="B106" i="4"/>
  <c r="D106" i="4" s="1"/>
  <c r="A107" i="4"/>
  <c r="E106" i="4" l="1"/>
  <c r="F106" i="4"/>
  <c r="A109" i="3"/>
  <c r="C108" i="3"/>
  <c r="B108" i="3"/>
  <c r="D108" i="3" s="1"/>
  <c r="A108" i="4"/>
  <c r="C107" i="4"/>
  <c r="B107" i="4"/>
  <c r="D107" i="4" s="1"/>
  <c r="F107" i="3"/>
  <c r="E107" i="3"/>
  <c r="F107" i="4" l="1"/>
  <c r="E107" i="4"/>
  <c r="B109" i="3"/>
  <c r="D109" i="3" s="1"/>
  <c r="A110" i="3"/>
  <c r="C109" i="3"/>
  <c r="B108" i="4"/>
  <c r="D108" i="4" s="1"/>
  <c r="A109" i="4"/>
  <c r="C108" i="4"/>
  <c r="E108" i="3"/>
  <c r="F108" i="3"/>
  <c r="F109" i="3" l="1"/>
  <c r="E109" i="3"/>
  <c r="E108" i="4"/>
  <c r="F108" i="4"/>
  <c r="A111" i="3"/>
  <c r="C110" i="3"/>
  <c r="B110" i="3"/>
  <c r="D110" i="3" s="1"/>
  <c r="A110" i="4"/>
  <c r="C109" i="4"/>
  <c r="B109" i="4"/>
  <c r="D109" i="4" s="1"/>
  <c r="C110" i="4" l="1"/>
  <c r="B110" i="4"/>
  <c r="D110" i="4" s="1"/>
  <c r="A111" i="4"/>
  <c r="F109" i="4"/>
  <c r="E109" i="4"/>
  <c r="F110" i="3"/>
  <c r="E110" i="3"/>
  <c r="B111" i="3"/>
  <c r="D111" i="3" s="1"/>
  <c r="C111" i="3"/>
  <c r="A112" i="3"/>
  <c r="E110" i="4" l="1"/>
  <c r="F110" i="4"/>
  <c r="F111" i="3"/>
  <c r="E111" i="3"/>
  <c r="A112" i="4"/>
  <c r="C111" i="4"/>
  <c r="B111" i="4"/>
  <c r="D111" i="4" s="1"/>
  <c r="A113" i="3"/>
  <c r="C112" i="3"/>
  <c r="B112" i="3"/>
  <c r="D112" i="3" s="1"/>
  <c r="B113" i="3" l="1"/>
  <c r="D113" i="3" s="1"/>
  <c r="A114" i="3"/>
  <c r="C113" i="3"/>
  <c r="E112" i="3"/>
  <c r="F112" i="3"/>
  <c r="F111" i="4"/>
  <c r="E111" i="4"/>
  <c r="B112" i="4"/>
  <c r="D112" i="4" s="1"/>
  <c r="A113" i="4"/>
  <c r="C112" i="4"/>
  <c r="A115" i="3" l="1"/>
  <c r="C114" i="3"/>
  <c r="B114" i="3"/>
  <c r="D114" i="3" s="1"/>
  <c r="E112" i="4"/>
  <c r="F112" i="4"/>
  <c r="A114" i="4"/>
  <c r="C113" i="4"/>
  <c r="B113" i="4"/>
  <c r="D113" i="4" s="1"/>
  <c r="F113" i="3"/>
  <c r="E113" i="3"/>
  <c r="F113" i="4" l="1"/>
  <c r="E113" i="4"/>
  <c r="F114" i="3"/>
  <c r="E114" i="3"/>
  <c r="A115" i="4"/>
  <c r="C114" i="4"/>
  <c r="B114" i="4"/>
  <c r="D114" i="4" s="1"/>
  <c r="B115" i="3"/>
  <c r="D115" i="3" s="1"/>
  <c r="C115" i="3"/>
  <c r="A116" i="3"/>
  <c r="F115" i="3" l="1"/>
  <c r="E115" i="3"/>
  <c r="A117" i="3"/>
  <c r="C116" i="3"/>
  <c r="B116" i="3"/>
  <c r="D116" i="3" s="1"/>
  <c r="E114" i="4"/>
  <c r="F114" i="4"/>
  <c r="A116" i="4"/>
  <c r="C115" i="4"/>
  <c r="B115" i="4"/>
  <c r="D115" i="4" s="1"/>
  <c r="F115" i="4" l="1"/>
  <c r="E115" i="4"/>
  <c r="B116" i="4"/>
  <c r="D116" i="4" s="1"/>
  <c r="A117" i="4"/>
  <c r="C116" i="4"/>
  <c r="B117" i="3"/>
  <c r="D117" i="3" s="1"/>
  <c r="A118" i="3"/>
  <c r="C117" i="3"/>
  <c r="E116" i="3"/>
  <c r="F116" i="3"/>
  <c r="E116" i="4" l="1"/>
  <c r="F116" i="4"/>
  <c r="F117" i="3"/>
  <c r="E117" i="3"/>
  <c r="A118" i="4"/>
  <c r="C117" i="4"/>
  <c r="B117" i="4"/>
  <c r="D117" i="4" s="1"/>
  <c r="A119" i="3"/>
  <c r="C118" i="3"/>
  <c r="B118" i="3"/>
  <c r="D118" i="3" s="1"/>
  <c r="B119" i="3" l="1"/>
  <c r="D119" i="3" s="1"/>
  <c r="C119" i="3"/>
  <c r="A120" i="3"/>
  <c r="F118" i="3"/>
  <c r="E118" i="3"/>
  <c r="F117" i="4"/>
  <c r="E117" i="4"/>
  <c r="A119" i="4"/>
  <c r="C118" i="4"/>
  <c r="B118" i="4"/>
  <c r="D118" i="4" s="1"/>
  <c r="E118" i="4" l="1"/>
  <c r="F118" i="4"/>
  <c r="A120" i="4"/>
  <c r="C119" i="4"/>
  <c r="B119" i="4"/>
  <c r="D119" i="4" s="1"/>
  <c r="A121" i="3"/>
  <c r="C120" i="3"/>
  <c r="B120" i="3"/>
  <c r="D120" i="3" s="1"/>
  <c r="F119" i="3"/>
  <c r="E119" i="3"/>
  <c r="E120" i="3" l="1"/>
  <c r="F120" i="3"/>
  <c r="B120" i="4"/>
  <c r="D120" i="4" s="1"/>
  <c r="A121" i="4"/>
  <c r="C120" i="4"/>
  <c r="B121" i="3"/>
  <c r="D121" i="3" s="1"/>
  <c r="A122" i="3"/>
  <c r="C121" i="3"/>
  <c r="F119" i="4"/>
  <c r="E119" i="4"/>
  <c r="E120" i="4" l="1"/>
  <c r="F120" i="4"/>
  <c r="F121" i="3"/>
  <c r="E121" i="3"/>
  <c r="A122" i="4"/>
  <c r="C121" i="4"/>
  <c r="B121" i="4"/>
  <c r="D121" i="4" s="1"/>
  <c r="A123" i="3"/>
  <c r="C122" i="3"/>
  <c r="B122" i="3"/>
  <c r="D122" i="3" s="1"/>
  <c r="B123" i="3" l="1"/>
  <c r="D123" i="3" s="1"/>
  <c r="C123" i="3"/>
  <c r="A124" i="3"/>
  <c r="F122" i="3"/>
  <c r="E122" i="3"/>
  <c r="F121" i="4"/>
  <c r="E121" i="4"/>
  <c r="A123" i="4"/>
  <c r="C122" i="4"/>
  <c r="B122" i="4"/>
  <c r="D122" i="4" s="1"/>
  <c r="A125" i="3" l="1"/>
  <c r="C124" i="3"/>
  <c r="B124" i="3"/>
  <c r="D124" i="3" s="1"/>
  <c r="E122" i="4"/>
  <c r="F122" i="4"/>
  <c r="A124" i="4"/>
  <c r="C123" i="4"/>
  <c r="B123" i="4"/>
  <c r="D123" i="4" s="1"/>
  <c r="F123" i="3"/>
  <c r="E123" i="3"/>
  <c r="E124" i="3" l="1"/>
  <c r="F124" i="3"/>
  <c r="B124" i="4"/>
  <c r="D124" i="4" s="1"/>
  <c r="A125" i="4"/>
  <c r="C124" i="4"/>
  <c r="F123" i="4"/>
  <c r="E123" i="4"/>
  <c r="B125" i="3"/>
  <c r="D125" i="3" s="1"/>
  <c r="A126" i="3"/>
  <c r="C125" i="3"/>
  <c r="F125" i="3" l="1"/>
  <c r="E125" i="3"/>
  <c r="A126" i="4"/>
  <c r="C125" i="4"/>
  <c r="B125" i="4"/>
  <c r="D125" i="4" s="1"/>
  <c r="E124" i="4"/>
  <c r="F124" i="4"/>
  <c r="A127" i="3"/>
  <c r="C126" i="3"/>
  <c r="B126" i="3"/>
  <c r="D126" i="3" s="1"/>
  <c r="F126" i="3" l="1"/>
  <c r="E126" i="3"/>
  <c r="B127" i="3"/>
  <c r="D127" i="3" s="1"/>
  <c r="C127" i="3"/>
  <c r="A128" i="3"/>
  <c r="A127" i="4"/>
  <c r="C126" i="4"/>
  <c r="B126" i="4"/>
  <c r="D126" i="4" s="1"/>
  <c r="F125" i="4"/>
  <c r="E125" i="4"/>
  <c r="F127" i="3" l="1"/>
  <c r="E127" i="3"/>
  <c r="A128" i="4"/>
  <c r="C127" i="4"/>
  <c r="B127" i="4"/>
  <c r="D127" i="4" s="1"/>
  <c r="E126" i="4"/>
  <c r="F126" i="4"/>
  <c r="A129" i="3"/>
  <c r="C128" i="3"/>
  <c r="B128" i="3"/>
  <c r="D128" i="3" s="1"/>
  <c r="B129" i="3" l="1"/>
  <c r="D129" i="3" s="1"/>
  <c r="A130" i="3"/>
  <c r="C129" i="3"/>
  <c r="E128" i="3"/>
  <c r="F128" i="3"/>
  <c r="B128" i="4"/>
  <c r="D128" i="4" s="1"/>
  <c r="A129" i="4"/>
  <c r="C128" i="4"/>
  <c r="F127" i="4"/>
  <c r="E127" i="4"/>
  <c r="A130" i="4" l="1"/>
  <c r="C129" i="4"/>
  <c r="B129" i="4"/>
  <c r="D129" i="4" s="1"/>
  <c r="E128" i="4"/>
  <c r="F128" i="4"/>
  <c r="A131" i="3"/>
  <c r="C130" i="3"/>
  <c r="B130" i="3"/>
  <c r="D130" i="3" s="1"/>
  <c r="F129" i="3"/>
  <c r="E129" i="3"/>
  <c r="F129" i="4" l="1"/>
  <c r="E129" i="4"/>
  <c r="B131" i="3"/>
  <c r="D131" i="3" s="1"/>
  <c r="C131" i="3"/>
  <c r="A132" i="3"/>
  <c r="F130" i="3"/>
  <c r="E130" i="3"/>
  <c r="A131" i="4"/>
  <c r="C130" i="4"/>
  <c r="B130" i="4"/>
  <c r="D130" i="4" s="1"/>
  <c r="F131" i="3" l="1"/>
  <c r="E131" i="3"/>
  <c r="A132" i="4"/>
  <c r="C131" i="4"/>
  <c r="B131" i="4"/>
  <c r="D131" i="4" s="1"/>
  <c r="E130" i="4"/>
  <c r="F130" i="4"/>
  <c r="A133" i="3"/>
  <c r="C132" i="3"/>
  <c r="B132" i="3"/>
  <c r="D132" i="3" s="1"/>
  <c r="B133" i="3" l="1"/>
  <c r="D133" i="3" s="1"/>
  <c r="A134" i="3"/>
  <c r="C133" i="3"/>
  <c r="B132" i="4"/>
  <c r="D132" i="4" s="1"/>
  <c r="A133" i="4"/>
  <c r="C132" i="4"/>
  <c r="E132" i="3"/>
  <c r="F132" i="3"/>
  <c r="F131" i="4"/>
  <c r="E131" i="4"/>
  <c r="E132" i="4" l="1"/>
  <c r="F132" i="4"/>
  <c r="A135" i="3"/>
  <c r="C134" i="3"/>
  <c r="B134" i="3"/>
  <c r="D134" i="3" s="1"/>
  <c r="A134" i="4"/>
  <c r="C133" i="4"/>
  <c r="B133" i="4"/>
  <c r="D133" i="4" s="1"/>
  <c r="F133" i="3"/>
  <c r="E133" i="3"/>
  <c r="F133" i="4" l="1"/>
  <c r="E133" i="4"/>
  <c r="B135" i="3"/>
  <c r="D135" i="3" s="1"/>
  <c r="C135" i="3"/>
  <c r="A136" i="3"/>
  <c r="A135" i="4"/>
  <c r="C134" i="4"/>
  <c r="B134" i="4"/>
  <c r="D134" i="4" s="1"/>
  <c r="F134" i="3"/>
  <c r="E134" i="3"/>
  <c r="A137" i="3" l="1"/>
  <c r="C136" i="3"/>
  <c r="B136" i="3"/>
  <c r="D136" i="3" s="1"/>
  <c r="E134" i="4"/>
  <c r="F134" i="4"/>
  <c r="F135" i="3"/>
  <c r="E135" i="3"/>
  <c r="A136" i="4"/>
  <c r="C135" i="4"/>
  <c r="B135" i="4"/>
  <c r="D135" i="4" s="1"/>
  <c r="B136" i="4" l="1"/>
  <c r="D136" i="4" s="1"/>
  <c r="A137" i="4"/>
  <c r="C136" i="4"/>
  <c r="F135" i="4"/>
  <c r="E135" i="4"/>
  <c r="E136" i="3"/>
  <c r="F136" i="3"/>
  <c r="B137" i="3"/>
  <c r="D137" i="3" s="1"/>
  <c r="A138" i="3"/>
  <c r="C137" i="3"/>
  <c r="F137" i="3" l="1"/>
  <c r="E137" i="3"/>
  <c r="A138" i="4"/>
  <c r="C137" i="4"/>
  <c r="B137" i="4"/>
  <c r="D137" i="4" s="1"/>
  <c r="A139" i="3"/>
  <c r="C138" i="3"/>
  <c r="B138" i="3"/>
  <c r="D138" i="3" s="1"/>
  <c r="E136" i="4"/>
  <c r="F136" i="4"/>
  <c r="F138" i="3" l="1"/>
  <c r="E138" i="3"/>
  <c r="A139" i="4"/>
  <c r="C138" i="4"/>
  <c r="B138" i="4"/>
  <c r="D138" i="4" s="1"/>
  <c r="B139" i="3"/>
  <c r="D139" i="3" s="1"/>
  <c r="C139" i="3"/>
  <c r="A140" i="3"/>
  <c r="F137" i="4"/>
  <c r="E137" i="4"/>
  <c r="A141" i="3" l="1"/>
  <c r="C140" i="3"/>
  <c r="B140" i="3"/>
  <c r="D140" i="3" s="1"/>
  <c r="A140" i="4"/>
  <c r="C139" i="4"/>
  <c r="B139" i="4"/>
  <c r="D139" i="4" s="1"/>
  <c r="F139" i="3"/>
  <c r="E139" i="3"/>
  <c r="E138" i="4"/>
  <c r="F138" i="4"/>
  <c r="E140" i="3" l="1"/>
  <c r="F140" i="3"/>
  <c r="F139" i="4"/>
  <c r="E139" i="4"/>
  <c r="B140" i="4"/>
  <c r="D140" i="4" s="1"/>
  <c r="A141" i="4"/>
  <c r="C140" i="4"/>
  <c r="B141" i="3"/>
  <c r="D141" i="3" s="1"/>
  <c r="A142" i="3"/>
  <c r="C141" i="3"/>
  <c r="F141" i="3" l="1"/>
  <c r="E141" i="3"/>
  <c r="A142" i="4"/>
  <c r="C141" i="4"/>
  <c r="B141" i="4"/>
  <c r="D141" i="4" s="1"/>
  <c r="A143" i="3"/>
  <c r="C142" i="3"/>
  <c r="B142" i="3"/>
  <c r="D142" i="3" s="1"/>
  <c r="E140" i="4"/>
  <c r="F140" i="4"/>
  <c r="F142" i="3" l="1"/>
  <c r="E142" i="3"/>
  <c r="A143" i="4"/>
  <c r="C142" i="4"/>
  <c r="B142" i="4"/>
  <c r="D142" i="4" s="1"/>
  <c r="B143" i="3"/>
  <c r="D143" i="3" s="1"/>
  <c r="C143" i="3"/>
  <c r="A144" i="3"/>
  <c r="F141" i="4"/>
  <c r="E141" i="4"/>
  <c r="A145" i="3" l="1"/>
  <c r="C144" i="3"/>
  <c r="B144" i="3"/>
  <c r="D144" i="3" s="1"/>
  <c r="A144" i="4"/>
  <c r="C143" i="4"/>
  <c r="B143" i="4"/>
  <c r="D143" i="4" s="1"/>
  <c r="F143" i="3"/>
  <c r="E143" i="3"/>
  <c r="E142" i="4"/>
  <c r="F142" i="4"/>
  <c r="B144" i="4" l="1"/>
  <c r="D144" i="4" s="1"/>
  <c r="A145" i="4"/>
  <c r="C144" i="4"/>
  <c r="F143" i="4"/>
  <c r="E143" i="4"/>
  <c r="E144" i="3"/>
  <c r="F144" i="3"/>
  <c r="B145" i="3"/>
  <c r="D145" i="3" s="1"/>
  <c r="A146" i="3"/>
  <c r="C145" i="3"/>
  <c r="F145" i="3" l="1"/>
  <c r="E145" i="3"/>
  <c r="A146" i="4"/>
  <c r="C145" i="4"/>
  <c r="B145" i="4"/>
  <c r="D145" i="4" s="1"/>
  <c r="A147" i="3"/>
  <c r="C146" i="3"/>
  <c r="B146" i="3"/>
  <c r="D146" i="3" s="1"/>
  <c r="E144" i="4"/>
  <c r="F144" i="4"/>
  <c r="F146" i="3" l="1"/>
  <c r="E146" i="3"/>
  <c r="A147" i="4"/>
  <c r="C146" i="4"/>
  <c r="B146" i="4"/>
  <c r="D146" i="4" s="1"/>
  <c r="B147" i="3"/>
  <c r="D147" i="3" s="1"/>
  <c r="C147" i="3"/>
  <c r="A148" i="3"/>
  <c r="F145" i="4"/>
  <c r="E145" i="4"/>
  <c r="A149" i="3" l="1"/>
  <c r="C148" i="3"/>
  <c r="B148" i="3"/>
  <c r="D148" i="3" s="1"/>
  <c r="A148" i="4"/>
  <c r="C147" i="4"/>
  <c r="B147" i="4"/>
  <c r="D147" i="4" s="1"/>
  <c r="F147" i="3"/>
  <c r="E147" i="3"/>
  <c r="E146" i="4"/>
  <c r="F146" i="4"/>
  <c r="B148" i="4" l="1"/>
  <c r="D148" i="4" s="1"/>
  <c r="A149" i="4"/>
  <c r="C148" i="4"/>
  <c r="F147" i="4"/>
  <c r="E147" i="4"/>
  <c r="E148" i="3"/>
  <c r="F148" i="3"/>
  <c r="B149" i="3"/>
  <c r="D149" i="3" s="1"/>
  <c r="A150" i="3"/>
  <c r="C149" i="3"/>
  <c r="F149" i="3" l="1"/>
  <c r="E149" i="3"/>
  <c r="A150" i="4"/>
  <c r="C149" i="4"/>
  <c r="B149" i="4"/>
  <c r="D149" i="4" s="1"/>
  <c r="A151" i="3"/>
  <c r="C150" i="3"/>
  <c r="B150" i="3"/>
  <c r="D150" i="3" s="1"/>
  <c r="E148" i="4"/>
  <c r="F148" i="4"/>
  <c r="F150" i="3" l="1"/>
  <c r="E150" i="3"/>
  <c r="C150" i="4"/>
  <c r="B150" i="4"/>
  <c r="D150" i="4" s="1"/>
  <c r="A151" i="4"/>
  <c r="B151" i="3"/>
  <c r="D151" i="3" s="1"/>
  <c r="C151" i="3"/>
  <c r="F149" i="4"/>
  <c r="E149" i="4"/>
  <c r="F151" i="3" l="1"/>
  <c r="E151" i="3"/>
  <c r="E150" i="4"/>
  <c r="F150" i="4"/>
  <c r="C151" i="4"/>
  <c r="B151" i="4"/>
  <c r="D151" i="4" s="1"/>
  <c r="F151" i="4" l="1"/>
  <c r="E151" i="4"/>
</calcChain>
</file>

<file path=xl/sharedStrings.xml><?xml version="1.0" encoding="utf-8"?>
<sst xmlns="http://schemas.openxmlformats.org/spreadsheetml/2006/main" count="5327" uniqueCount="711">
  <si>
    <t>GRAND PRIX 2024</t>
  </si>
  <si>
    <t>Nov</t>
  </si>
  <si>
    <t>Type-&gt;</t>
  </si>
  <si>
    <t>Short</t>
  </si>
  <si>
    <t>Med</t>
  </si>
  <si>
    <t>Long</t>
  </si>
  <si>
    <t>Hcap</t>
  </si>
  <si>
    <t>pkrun</t>
  </si>
  <si>
    <t>XC</t>
  </si>
  <si>
    <t>F/T</t>
  </si>
  <si>
    <t>Cat Grp calculated from last year performances except in pink are last year winners promoted and in green are new to Grand Prix based on this year performances</t>
  </si>
  <si>
    <t>Race</t>
  </si>
  <si>
    <t>Race-&gt;</t>
  </si>
  <si>
    <t>Leeds Series</t>
  </si>
  <si>
    <t>Dewsbury</t>
  </si>
  <si>
    <t>Hyde Park</t>
  </si>
  <si>
    <t>Gold Mile</t>
  </si>
  <si>
    <t>Weth erby</t>
  </si>
  <si>
    <t>Abby Dash</t>
  </si>
  <si>
    <t>Any Other</t>
  </si>
  <si>
    <t>Vale York</t>
  </si>
  <si>
    <t>Leeds</t>
  </si>
  <si>
    <t>Otley</t>
  </si>
  <si>
    <t>Eccup</t>
  </si>
  <si>
    <t>Ilkley</t>
  </si>
  <si>
    <t>Amst dam</t>
  </si>
  <si>
    <t>Guy Fwks</t>
  </si>
  <si>
    <t>Tad cast</t>
  </si>
  <si>
    <t>Any</t>
  </si>
  <si>
    <t>Lond</t>
  </si>
  <si>
    <t>Three</t>
  </si>
  <si>
    <t>Hwd anti-c</t>
  </si>
  <si>
    <t>Hwd clock</t>
  </si>
  <si>
    <t>Pott</t>
  </si>
  <si>
    <t>Rhay</t>
  </si>
  <si>
    <t>Chev</t>
  </si>
  <si>
    <t>Tnew</t>
  </si>
  <si>
    <t>Peco race2</t>
  </si>
  <si>
    <t>Peco race3</t>
  </si>
  <si>
    <t>Peco race4</t>
  </si>
  <si>
    <t>Peco race5</t>
  </si>
  <si>
    <t>WY race1</t>
  </si>
  <si>
    <t>WY race2</t>
  </si>
  <si>
    <t>Peco race1</t>
  </si>
  <si>
    <t>Chev Chase</t>
  </si>
  <si>
    <t>Guis Gallp</t>
  </si>
  <si>
    <t>Bail Bndry</t>
  </si>
  <si>
    <t>Cook ridge</t>
  </si>
  <si>
    <t>Ilkley Trail</t>
  </si>
  <si>
    <t>Apply Brdge</t>
  </si>
  <si>
    <t>Whrf dale</t>
  </si>
  <si>
    <t>Dane field</t>
  </si>
  <si>
    <t>Gold Acre</t>
  </si>
  <si>
    <t>Kirk stall</t>
  </si>
  <si>
    <t>Overall Position</t>
  </si>
  <si>
    <t>Age Group Position</t>
  </si>
  <si>
    <t>Division Position</t>
  </si>
  <si>
    <t>8 races to count</t>
  </si>
  <si>
    <t>Age</t>
  </si>
  <si>
    <t>A.Gp</t>
  </si>
  <si>
    <t>Cat</t>
  </si>
  <si>
    <t>C.Gp</t>
  </si>
  <si>
    <t>LastYr</t>
  </si>
  <si>
    <t>Count</t>
  </si>
  <si>
    <t>Best8</t>
  </si>
  <si>
    <t>Types</t>
  </si>
  <si>
    <t>Penal-</t>
  </si>
  <si>
    <t>5k</t>
  </si>
  <si>
    <t>10k</t>
  </si>
  <si>
    <t>1mile</t>
  </si>
  <si>
    <t>Half</t>
  </si>
  <si>
    <t>10m</t>
  </si>
  <si>
    <t>Mara</t>
  </si>
  <si>
    <t>Ultra</t>
  </si>
  <si>
    <t>20m</t>
  </si>
  <si>
    <t>Peaks</t>
  </si>
  <si>
    <t>5m</t>
  </si>
  <si>
    <t>xc</t>
  </si>
  <si>
    <t>~10k</t>
  </si>
  <si>
    <t>~half</t>
  </si>
  <si>
    <t>~6m</t>
  </si>
  <si>
    <t>~3m</t>
  </si>
  <si>
    <t>~7m</t>
  </si>
  <si>
    <t>Name</t>
  </si>
  <si>
    <t>M/F</t>
  </si>
  <si>
    <t>Grp</t>
  </si>
  <si>
    <t>Pos</t>
  </si>
  <si>
    <t>CatGp</t>
  </si>
  <si>
    <t>Races</t>
  </si>
  <si>
    <t>Total</t>
  </si>
  <si>
    <t>Run</t>
  </si>
  <si>
    <t>Counted</t>
  </si>
  <si>
    <t>ties</t>
  </si>
  <si>
    <t>Nett</t>
  </si>
  <si>
    <t>Feb-Jun</t>
  </si>
  <si>
    <t>Feb 4</t>
  </si>
  <si>
    <t>Jun 26</t>
  </si>
  <si>
    <t>Jul-Nov</t>
  </si>
  <si>
    <t>Aug24</t>
  </si>
  <si>
    <t>Sep 15</t>
  </si>
  <si>
    <t>Oct 13</t>
  </si>
  <si>
    <t>Dec-Nov</t>
  </si>
  <si>
    <t>Mar 17</t>
  </si>
  <si>
    <t>May 12</t>
  </si>
  <si>
    <t>Jun 12</t>
  </si>
  <si>
    <t>Jul 7</t>
  </si>
  <si>
    <t>Jul 14</t>
  </si>
  <si>
    <t>Sep 8</t>
  </si>
  <si>
    <t>Oct 20</t>
  </si>
  <si>
    <t>Nov 3</t>
  </si>
  <si>
    <t>Nov 17</t>
  </si>
  <si>
    <t>March</t>
  </si>
  <si>
    <t>Apr 21</t>
  </si>
  <si>
    <t>Apr 27</t>
  </si>
  <si>
    <t>Dec 31</t>
  </si>
  <si>
    <t>Apr25</t>
  </si>
  <si>
    <t>Jul 23</t>
  </si>
  <si>
    <t>Sep 5</t>
  </si>
  <si>
    <t>Feb 10</t>
  </si>
  <si>
    <t>Apr 13</t>
  </si>
  <si>
    <t>Aug 10</t>
  </si>
  <si>
    <t>Oct 5</t>
  </si>
  <si>
    <t>Dec 3</t>
  </si>
  <si>
    <t>Dec 17</t>
  </si>
  <si>
    <t>Jan 28</t>
  </si>
  <si>
    <t>Feb 25</t>
  </si>
  <si>
    <t>Oct 6</t>
  </si>
  <si>
    <t>Oct 27</t>
  </si>
  <si>
    <t>Nov17</t>
  </si>
  <si>
    <t>Dec 26</t>
  </si>
  <si>
    <t>Mar 31</t>
  </si>
  <si>
    <t>Apr 7</t>
  </si>
  <si>
    <t>May 19</t>
  </si>
  <si>
    <t>May 27</t>
  </si>
  <si>
    <t>May 30</t>
  </si>
  <si>
    <t>Jun 1</t>
  </si>
  <si>
    <t>Jul 2</t>
  </si>
  <si>
    <t>Jul 16</t>
  </si>
  <si>
    <t>Rebecca Whalley</t>
  </si>
  <si>
    <t>F</t>
  </si>
  <si>
    <t>FU35</t>
  </si>
  <si>
    <t>F-A</t>
  </si>
  <si>
    <t>Amanda Spencer</t>
  </si>
  <si>
    <t>FV55</t>
  </si>
  <si>
    <t>Georgia Baynes</t>
  </si>
  <si>
    <t>Steph Gledhill</t>
  </si>
  <si>
    <t>FV45</t>
  </si>
  <si>
    <t>F-C</t>
  </si>
  <si>
    <t>F-B</t>
  </si>
  <si>
    <t>Aga Felska</t>
  </si>
  <si>
    <t>F-U</t>
  </si>
  <si>
    <t>Sarah Shanks</t>
  </si>
  <si>
    <t>FV35</t>
  </si>
  <si>
    <t>Hope Wearing</t>
  </si>
  <si>
    <t>Rachel Davidson</t>
  </si>
  <si>
    <t>Leila Kara</t>
  </si>
  <si>
    <t>Samantha Harris</t>
  </si>
  <si>
    <t>Liz Adams</t>
  </si>
  <si>
    <t>Pascale Fotherby</t>
  </si>
  <si>
    <t>F-E</t>
  </si>
  <si>
    <t>Sue Sunderland</t>
  </si>
  <si>
    <t>F-D</t>
  </si>
  <si>
    <t>Vicki Johnstone</t>
  </si>
  <si>
    <t>Ruth Warren</t>
  </si>
  <si>
    <t>FV65</t>
  </si>
  <si>
    <t>Louise Jennings</t>
  </si>
  <si>
    <t>F-F</t>
  </si>
  <si>
    <t>F-G</t>
  </si>
  <si>
    <t>Nicola Hartley</t>
  </si>
  <si>
    <t>Sarah Mann</t>
  </si>
  <si>
    <t>Pip Trevorrow</t>
  </si>
  <si>
    <t>Helena Teague</t>
  </si>
  <si>
    <t>Carol Reid</t>
  </si>
  <si>
    <t>Hayley Nancolas</t>
  </si>
  <si>
    <t>Caitlyn Hartley</t>
  </si>
  <si>
    <t>FJNR</t>
  </si>
  <si>
    <t>Nicola Parker</t>
  </si>
  <si>
    <t>Becca Keevash</t>
  </si>
  <si>
    <t>Heidi Siddle</t>
  </si>
  <si>
    <t>Ella Savage</t>
  </si>
  <si>
    <t>Rachel Smedley</t>
  </si>
  <si>
    <t>Jillian Sabourn</t>
  </si>
  <si>
    <t>Morgan McCabe</t>
  </si>
  <si>
    <t>Kinga Bugajska</t>
  </si>
  <si>
    <t>Hannah Morris</t>
  </si>
  <si>
    <t>Carys Lippiatt</t>
  </si>
  <si>
    <t>Christine Huckerby</t>
  </si>
  <si>
    <t>Laura Sabourn</t>
  </si>
  <si>
    <t>Cherie Carter</t>
  </si>
  <si>
    <t>Myra Jones</t>
  </si>
  <si>
    <t>Melissa Jones</t>
  </si>
  <si>
    <t>Lucy Sheen</t>
  </si>
  <si>
    <t>Mary Venning</t>
  </si>
  <si>
    <t>Milly Booth</t>
  </si>
  <si>
    <t>Jean Hussey</t>
  </si>
  <si>
    <t>Stella Cross</t>
  </si>
  <si>
    <t>Leona Beecroft</t>
  </si>
  <si>
    <t>Evie Brailsford</t>
  </si>
  <si>
    <t>Theresa Oldroyd</t>
  </si>
  <si>
    <t>Hannah Brown</t>
  </si>
  <si>
    <t>Ruth Friend</t>
  </si>
  <si>
    <t>Abigail Bottomley</t>
  </si>
  <si>
    <t>Imogen Burton</t>
  </si>
  <si>
    <t>Isla Butterworth</t>
  </si>
  <si>
    <t>Sophia Lubiecki</t>
  </si>
  <si>
    <t>Niamh Archbold</t>
  </si>
  <si>
    <t>Maddy Illingworth</t>
  </si>
  <si>
    <t>Esme Kelly</t>
  </si>
  <si>
    <t>Helena Bolhasani</t>
  </si>
  <si>
    <t>Holly Button</t>
  </si>
  <si>
    <t>Arpita Kaulgud</t>
  </si>
  <si>
    <t>Kate Irvine</t>
  </si>
  <si>
    <t>Nichola Bolhasani</t>
  </si>
  <si>
    <t>Becky Murray</t>
  </si>
  <si>
    <t>Kirsten Reid</t>
  </si>
  <si>
    <t>Natalie Ward</t>
  </si>
  <si>
    <t>Isobel Starks</t>
  </si>
  <si>
    <t>Alina Phoolchund</t>
  </si>
  <si>
    <t>John Shanks</t>
  </si>
  <si>
    <t>M</t>
  </si>
  <si>
    <t>MV35</t>
  </si>
  <si>
    <t>M-A</t>
  </si>
  <si>
    <t>Paul Grave</t>
  </si>
  <si>
    <t>MV45</t>
  </si>
  <si>
    <t>Gary Mann</t>
  </si>
  <si>
    <t>M-B</t>
  </si>
  <si>
    <t>Ian Sanderson</t>
  </si>
  <si>
    <t>M-C</t>
  </si>
  <si>
    <t>Andy Parkinson</t>
  </si>
  <si>
    <t>MU35</t>
  </si>
  <si>
    <t>Sean Cook</t>
  </si>
  <si>
    <t>Adam Parton</t>
  </si>
  <si>
    <t>James Slater</t>
  </si>
  <si>
    <t>M-D</t>
  </si>
  <si>
    <t>Paul Smith</t>
  </si>
  <si>
    <t>Jon Jackson</t>
  </si>
  <si>
    <t>Matt Carter</t>
  </si>
  <si>
    <t>Sean Fitzgerald</t>
  </si>
  <si>
    <t>Richard Adcock</t>
  </si>
  <si>
    <t>M-E</t>
  </si>
  <si>
    <t>Ken Fox</t>
  </si>
  <si>
    <t>MV65</t>
  </si>
  <si>
    <t>Chris Sawyer</t>
  </si>
  <si>
    <t>M-F</t>
  </si>
  <si>
    <t>Richard Irvine</t>
  </si>
  <si>
    <t>James Tarran</t>
  </si>
  <si>
    <t>MV55</t>
  </si>
  <si>
    <t>Graham Pawley</t>
  </si>
  <si>
    <t>Andy Mace</t>
  </si>
  <si>
    <t>Keith Brewster</t>
  </si>
  <si>
    <t>Joost Vogel</t>
  </si>
  <si>
    <t>John Wallace</t>
  </si>
  <si>
    <t>M-U</t>
  </si>
  <si>
    <t>Bob Jackson</t>
  </si>
  <si>
    <t>M-G</t>
  </si>
  <si>
    <t>Gwil Thomas</t>
  </si>
  <si>
    <t>Paul Fotherby</t>
  </si>
  <si>
    <t>Roy Huggins</t>
  </si>
  <si>
    <t>Dinesh Kaulgud</t>
  </si>
  <si>
    <t>Steve Jones</t>
  </si>
  <si>
    <t>John Batchelor</t>
  </si>
  <si>
    <t>Simon Vallance</t>
  </si>
  <si>
    <t>Vernon Long</t>
  </si>
  <si>
    <t>Andy Wicks</t>
  </si>
  <si>
    <t>Matt Sedgley</t>
  </si>
  <si>
    <t>James Forbes</t>
  </si>
  <si>
    <t>Adam Knights</t>
  </si>
  <si>
    <t>Alex Kelly</t>
  </si>
  <si>
    <t>Daryl Hibberd</t>
  </si>
  <si>
    <t>Mick Tinker</t>
  </si>
  <si>
    <t>John Hussey</t>
  </si>
  <si>
    <t>Tom Biddulph</t>
  </si>
  <si>
    <t>Dan Murray</t>
  </si>
  <si>
    <t>Leroy Sutton</t>
  </si>
  <si>
    <t>Drew Taylor</t>
  </si>
  <si>
    <t>Marcos Valero</t>
  </si>
  <si>
    <t>Daniel Grant</t>
  </si>
  <si>
    <t>Michael Brough</t>
  </si>
  <si>
    <t>Mick Loftus</t>
  </si>
  <si>
    <t>Rav Panesar</t>
  </si>
  <si>
    <t>Dave Middlemas</t>
  </si>
  <si>
    <t>Huw Lippiatt</t>
  </si>
  <si>
    <t>Ian Lenihan</t>
  </si>
  <si>
    <t>Matthew Dix</t>
  </si>
  <si>
    <t>Tony Mills</t>
  </si>
  <si>
    <t>Rob Hamilton</t>
  </si>
  <si>
    <t>Graham Jones</t>
  </si>
  <si>
    <t>Sam Redmond</t>
  </si>
  <si>
    <t>MJNR</t>
  </si>
  <si>
    <t>Andrew Bennett</t>
  </si>
  <si>
    <t>Jonathan Ball</t>
  </si>
  <si>
    <t>Conor Butterworth</t>
  </si>
  <si>
    <t>Edward Cheseldine</t>
  </si>
  <si>
    <t>Zejun Yao</t>
  </si>
  <si>
    <t>Ronan Loftus</t>
  </si>
  <si>
    <t>Adam Last</t>
  </si>
  <si>
    <t>Harry Whittaker</t>
  </si>
  <si>
    <t>Clive Bandy</t>
  </si>
  <si>
    <t>Tim Straughan</t>
  </si>
  <si>
    <t>Ethan O'Loughlin</t>
  </si>
  <si>
    <t>Mike Robins</t>
  </si>
  <si>
    <t>Mike Furby</t>
  </si>
  <si>
    <t>Nick Robinson</t>
  </si>
  <si>
    <t>Tom Van Rossum</t>
  </si>
  <si>
    <t>non</t>
  </si>
  <si>
    <t>Alfie Jones</t>
  </si>
  <si>
    <t>Jon Pownall</t>
  </si>
  <si>
    <t>Levi Woodger</t>
  </si>
  <si>
    <t>Simeon Tedd</t>
  </si>
  <si>
    <t>Nick Smith</t>
  </si>
  <si>
    <t>Oliver Lubiecki</t>
  </si>
  <si>
    <t>Ewan Reid</t>
  </si>
  <si>
    <t>Chris Dietz</t>
  </si>
  <si>
    <t>Tom Thomas</t>
  </si>
  <si>
    <t>James Gostling</t>
  </si>
  <si>
    <t>Tahir Akhtar</t>
  </si>
  <si>
    <t>Shamus Chichon</t>
  </si>
  <si>
    <t>Tim Towler</t>
  </si>
  <si>
    <t>Andrew Stockwell</t>
  </si>
  <si>
    <t>Alan Hutchinson</t>
  </si>
  <si>
    <t>Matt Allen</t>
  </si>
  <si>
    <t>Simon Turner</t>
  </si>
  <si>
    <t>Joel Caleb</t>
  </si>
  <si>
    <t>Robert Howard</t>
  </si>
  <si>
    <t>Alex Nancolas</t>
  </si>
  <si>
    <t>James Morris</t>
  </si>
  <si>
    <t>Mattia Dessi</t>
  </si>
  <si>
    <t>Dan Fisher</t>
  </si>
  <si>
    <t>Joseph Urquhart</t>
  </si>
  <si>
    <t>Harry Ndawula</t>
  </si>
  <si>
    <t>Joshua Taylor-Brown</t>
  </si>
  <si>
    <t>Justin Vogler</t>
  </si>
  <si>
    <t>Josh Salmon</t>
  </si>
  <si>
    <t>Harry Durbin</t>
  </si>
  <si>
    <t>Adrian Keeler</t>
  </si>
  <si>
    <t>Elliot Rushgrove</t>
  </si>
  <si>
    <t>James Walker</t>
  </si>
  <si>
    <t>Paul Berwin</t>
  </si>
  <si>
    <t>William Caleb</t>
  </si>
  <si>
    <t>Tom Venning</t>
  </si>
  <si>
    <t>Adam Gordois</t>
  </si>
  <si>
    <t>Joseph Whitehouse</t>
  </si>
  <si>
    <t>Stuart Wiggans</t>
  </si>
  <si>
    <t>Jamie Walker</t>
  </si>
  <si>
    <t>Dan Breedon</t>
  </si>
  <si>
    <t>James Whittaker</t>
  </si>
  <si>
    <t>Oliver Savage</t>
  </si>
  <si>
    <t>Ian Place</t>
  </si>
  <si>
    <t>Keith Taylor</t>
  </si>
  <si>
    <t>Joby Clark</t>
  </si>
  <si>
    <t>Eamon O'Brien</t>
  </si>
  <si>
    <t>Andrew Shaker</t>
  </si>
  <si>
    <t>Trevor Burton</t>
  </si>
  <si>
    <t>Paul White</t>
  </si>
  <si>
    <t>Totals per race</t>
  </si>
  <si>
    <t>GRAND PRIX RESULTS</t>
  </si>
  <si>
    <t>to</t>
  </si>
  <si>
    <t>.</t>
  </si>
  <si>
    <t>Chip</t>
  </si>
  <si>
    <t>Gun</t>
  </si>
  <si>
    <t>Grade</t>
  </si>
  <si>
    <t>Any Other Half Marathon</t>
  </si>
  <si>
    <t>Wilmslow</t>
  </si>
  <si>
    <t>24/03/2024</t>
  </si>
  <si>
    <t>AOH</t>
  </si>
  <si>
    <t>Brass Monkey</t>
  </si>
  <si>
    <t>21/01/2024</t>
  </si>
  <si>
    <t>Westport</t>
  </si>
  <si>
    <t>13/04/2024</t>
  </si>
  <si>
    <t>Manchester</t>
  </si>
  <si>
    <t>13/10/2024</t>
  </si>
  <si>
    <t>Cambridge</t>
  </si>
  <si>
    <t>s</t>
  </si>
  <si>
    <t>Marriott's Way</t>
  </si>
  <si>
    <t>Run Aintree</t>
  </si>
  <si>
    <t>Kat O'Mahony</t>
  </si>
  <si>
    <t>x</t>
  </si>
  <si>
    <t>Swinsty &amp; Fewston Reservoir</t>
  </si>
  <si>
    <t>29/03/2024</t>
  </si>
  <si>
    <t>Liversedge</t>
  </si>
  <si>
    <t>Sheffield</t>
  </si>
  <si>
    <t>David Merritt</t>
  </si>
  <si>
    <t>Christmas Cracker Day 1</t>
  </si>
  <si>
    <t>Palma</t>
  </si>
  <si>
    <t>20/10/2024</t>
  </si>
  <si>
    <t>North Leeds Skyline</t>
  </si>
  <si>
    <t>Bejaia</t>
  </si>
  <si>
    <t>Patrick Barrett</t>
  </si>
  <si>
    <t>Recession Run</t>
  </si>
  <si>
    <t>Any Other Marathon</t>
  </si>
  <si>
    <t>AOM</t>
  </si>
  <si>
    <t>Valencia</t>
  </si>
  <si>
    <t>York</t>
  </si>
  <si>
    <t>20/10/2014</t>
  </si>
  <si>
    <t>14/04/2024</t>
  </si>
  <si>
    <t>Coniston</t>
  </si>
  <si>
    <t>24/11/2024</t>
  </si>
  <si>
    <t>Katherine Raven</t>
  </si>
  <si>
    <t>Any Ultra</t>
  </si>
  <si>
    <t>% winner</t>
  </si>
  <si>
    <t>Run time</t>
  </si>
  <si>
    <t>Winner time</t>
  </si>
  <si>
    <t>No competitors</t>
  </si>
  <si>
    <t>Leeds 5k series at Bodington February to June</t>
  </si>
  <si>
    <t>Lds5k1</t>
  </si>
  <si>
    <t>Jonathan Young</t>
  </si>
  <si>
    <t>Leeds 5k</t>
  </si>
  <si>
    <t>22/05/2024</t>
  </si>
  <si>
    <t>28/02/2024</t>
  </si>
  <si>
    <t>27/03/2024</t>
  </si>
  <si>
    <t>24/04/2024</t>
  </si>
  <si>
    <t>19/06/2024</t>
  </si>
  <si>
    <t>Grace Ball</t>
  </si>
  <si>
    <t>Peco race 2 03/12/23</t>
  </si>
  <si>
    <t>Peco2</t>
  </si>
  <si>
    <t>-</t>
  </si>
  <si>
    <t>Neil Sedgley</t>
  </si>
  <si>
    <t>Malcolm Coles</t>
  </si>
  <si>
    <t>Peco Race 3 17/12/23</t>
  </si>
  <si>
    <t>Peco3</t>
  </si>
  <si>
    <t>Chevin Chase 26/12/23</t>
  </si>
  <si>
    <t>Aileen Loftus</t>
  </si>
  <si>
    <t>Steve Webb</t>
  </si>
  <si>
    <t>Faith Bowman</t>
  </si>
  <si>
    <t>Ruth Lyons</t>
  </si>
  <si>
    <t>Emily Sutcliffe</t>
  </si>
  <si>
    <t>Oliver Pearson</t>
  </si>
  <si>
    <t>Handicap 5miles Harewood 31/12/23</t>
  </si>
  <si>
    <t>HC1</t>
  </si>
  <si>
    <t>Finish pos</t>
  </si>
  <si>
    <t>Run Time</t>
  </si>
  <si>
    <t>Gun time</t>
  </si>
  <si>
    <t>Run Pos</t>
  </si>
  <si>
    <t>Start time (Handicap)</t>
  </si>
  <si>
    <t>Peco Race 4 28/01/24</t>
  </si>
  <si>
    <t>Peco4</t>
  </si>
  <si>
    <t>Eamon O'brien</t>
  </si>
  <si>
    <t>Dewsbury 10k 04/02/24</t>
  </si>
  <si>
    <t>Dew</t>
  </si>
  <si>
    <t>M -C</t>
  </si>
  <si>
    <t>Parkrun 1 at Potternewton 10/02/24</t>
  </si>
  <si>
    <t>PR1</t>
  </si>
  <si>
    <t>Kat Costello</t>
  </si>
  <si>
    <t>Peco 5 at Roundhay Park 25/02/24</t>
  </si>
  <si>
    <t>Peco5</t>
  </si>
  <si>
    <t>20 Mile March</t>
  </si>
  <si>
    <t>A20M</t>
  </si>
  <si>
    <t>Spen 20</t>
  </si>
  <si>
    <t>Trimpell 20</t>
  </si>
  <si>
    <t>Vale of York 10 17/03/24</t>
  </si>
  <si>
    <t>VOY10</t>
  </si>
  <si>
    <t>Louise Wardman</t>
  </si>
  <si>
    <t>Guiseley Gallop 31/03/24</t>
  </si>
  <si>
    <t>Guis</t>
  </si>
  <si>
    <t>Baildon Boundary Way 07/04/24</t>
  </si>
  <si>
    <t>Bail</t>
  </si>
  <si>
    <t>Parkrun 2 at Roundhay 13/04/24</t>
  </si>
  <si>
    <t>PR2</t>
  </si>
  <si>
    <t>Sam REDMOND</t>
  </si>
  <si>
    <t>Andy PARKINSON</t>
  </si>
  <si>
    <t>Huw LIPPIATT</t>
  </si>
  <si>
    <t>Levi WOODGER</t>
  </si>
  <si>
    <t>Sean COOK</t>
  </si>
  <si>
    <t>Harry WHITTAKER</t>
  </si>
  <si>
    <t>Harry NDAWULA</t>
  </si>
  <si>
    <t>Richard IRVINE</t>
  </si>
  <si>
    <t>Vernon LONG</t>
  </si>
  <si>
    <t>David MERRITT</t>
  </si>
  <si>
    <t>Steph GLEDHILL</t>
  </si>
  <si>
    <t>Richard ADCOCK</t>
  </si>
  <si>
    <t>Tim STRAUGHAN</t>
  </si>
  <si>
    <t>Graham PAWLEY</t>
  </si>
  <si>
    <t>Myra JONES</t>
  </si>
  <si>
    <t>Keith SEXTON</t>
  </si>
  <si>
    <t>Tom VENNING</t>
  </si>
  <si>
    <t>Mary VENNING</t>
  </si>
  <si>
    <t>Faith BOWMAN</t>
  </si>
  <si>
    <t>Joel STEAD</t>
  </si>
  <si>
    <t>Carys LIPPIATT</t>
  </si>
  <si>
    <t>Chris SAWYER</t>
  </si>
  <si>
    <t>Andy WICKS</t>
  </si>
  <si>
    <t>Julien WARR</t>
  </si>
  <si>
    <t>Leila KARA</t>
  </si>
  <si>
    <t>Helena TEAGUE</t>
  </si>
  <si>
    <t>Hannah MORRIS</t>
  </si>
  <si>
    <t>Rachel DAVIDSON</t>
  </si>
  <si>
    <t>Michael BROUGH</t>
  </si>
  <si>
    <t>Louise JENNINGS</t>
  </si>
  <si>
    <t>Vicki JOHNSTONE</t>
  </si>
  <si>
    <t>Bob JACKSON</t>
  </si>
  <si>
    <t>James SLATER</t>
  </si>
  <si>
    <t>Jon JACKSON</t>
  </si>
  <si>
    <t>Andy MACE</t>
  </si>
  <si>
    <t>Nicola PARKER</t>
  </si>
  <si>
    <t>Laura SABOURN</t>
  </si>
  <si>
    <t>Christine HUCKERBY</t>
  </si>
  <si>
    <t>Jean HUSSEY</t>
  </si>
  <si>
    <t>London Marathon 21/04/24</t>
  </si>
  <si>
    <t>Lon</t>
  </si>
  <si>
    <t>Spring Handicap 5 mile 25/04/24</t>
  </si>
  <si>
    <t>HC2</t>
  </si>
  <si>
    <t>Three Peaks 27/04/24</t>
  </si>
  <si>
    <t>3Pks</t>
  </si>
  <si>
    <t>Leeds Marathon 12/05/24</t>
  </si>
  <si>
    <t>LdsM</t>
  </si>
  <si>
    <t>Leeds Half Marathon 12/05/24</t>
  </si>
  <si>
    <t>LdsH</t>
  </si>
  <si>
    <t>Morgan Mccabe</t>
  </si>
  <si>
    <t>Elaine Craiggs</t>
  </si>
  <si>
    <t>Cookridge 10k 19/05/24</t>
  </si>
  <si>
    <t>Cook</t>
  </si>
  <si>
    <t>Ilkley Trail 27/05/24</t>
  </si>
  <si>
    <t>IlkT</t>
  </si>
  <si>
    <t>Apperley Bridge Canter 30/05/24</t>
  </si>
  <si>
    <t>ABC</t>
  </si>
  <si>
    <t>Wharfedale half marathon 01/06/24</t>
  </si>
  <si>
    <t>Wharf</t>
  </si>
  <si>
    <t>Otley 10 12/06/24</t>
  </si>
  <si>
    <t>Hyde Park Mile 26/06/24</t>
  </si>
  <si>
    <t>Hyde</t>
  </si>
  <si>
    <t>04:34.0</t>
  </si>
  <si>
    <t>04:34.6</t>
  </si>
  <si>
    <t>4/16 [Heat 14]</t>
  </si>
  <si>
    <t>04:52.1</t>
  </si>
  <si>
    <t>04:53.0</t>
  </si>
  <si>
    <t>12/16 [Heat 14]</t>
  </si>
  <si>
    <t>05:04.7</t>
  </si>
  <si>
    <t>8/16 [Heat 13]</t>
  </si>
  <si>
    <t>05:17.3</t>
  </si>
  <si>
    <t>05:18.2</t>
  </si>
  <si>
    <t>13/24 [Heat 12]</t>
  </si>
  <si>
    <t>05:22.1</t>
  </si>
  <si>
    <t>05:22.8</t>
  </si>
  <si>
    <t>15/24 [Heat 12]</t>
  </si>
  <si>
    <t>05:31.6</t>
  </si>
  <si>
    <t>05:33.7</t>
  </si>
  <si>
    <t>20/24 [Heat 12]</t>
  </si>
  <si>
    <t>05:46.1</t>
  </si>
  <si>
    <t>05:46.6</t>
  </si>
  <si>
    <t>5/29 [Heat 9]</t>
  </si>
  <si>
    <t>06:06.8</t>
  </si>
  <si>
    <t>06:07.9</t>
  </si>
  <si>
    <t>19/29 [Heat 9]</t>
  </si>
  <si>
    <t>06:06.7</t>
  </si>
  <si>
    <t>06:08.4</t>
  </si>
  <si>
    <t>21/29 [Heat 9]</t>
  </si>
  <si>
    <t>06:10.2</t>
  </si>
  <si>
    <t>06:12.0</t>
  </si>
  <si>
    <t>10/31 [Heat 8]</t>
  </si>
  <si>
    <t>06:14.5</t>
  </si>
  <si>
    <t>06:15.7</t>
  </si>
  <si>
    <t>4/25 [Heat 7]</t>
  </si>
  <si>
    <t>06:15.3</t>
  </si>
  <si>
    <t>06:16.3</t>
  </si>
  <si>
    <t>14/31 [Heat 8]</t>
  </si>
  <si>
    <t>06:16.0</t>
  </si>
  <si>
    <t>06:17.6</t>
  </si>
  <si>
    <t>6/25 [Heat 7]</t>
  </si>
  <si>
    <t>06:34.9</t>
  </si>
  <si>
    <t>06:36.3</t>
  </si>
  <si>
    <t>29/31 [Heat 8]</t>
  </si>
  <si>
    <t>07:29.3</t>
  </si>
  <si>
    <t>07:30.4</t>
  </si>
  <si>
    <t>11/27 [Heat 4]</t>
  </si>
  <si>
    <t>08:22.1</t>
  </si>
  <si>
    <t>08:25.6</t>
  </si>
  <si>
    <t>19/26 [Heat 3]</t>
  </si>
  <si>
    <t>Leeds 5k series at Bodington July to November</t>
  </si>
  <si>
    <t>Lds5k2</t>
  </si>
  <si>
    <t>27/11/2024</t>
  </si>
  <si>
    <t>23/10/2024</t>
  </si>
  <si>
    <t>24/07/2024</t>
  </si>
  <si>
    <t>25/09/2024</t>
  </si>
  <si>
    <t>28/08/2024</t>
  </si>
  <si>
    <t>Danefield Relay 02/07/24</t>
  </si>
  <si>
    <t>Dane</t>
  </si>
  <si>
    <t>Young V S leg 1</t>
  </si>
  <si>
    <t>Men Vets leg 2</t>
  </si>
  <si>
    <t>#1 leg 1</t>
  </si>
  <si>
    <t>Men Vets leg 1</t>
  </si>
  <si>
    <t>Men Vets leg 3</t>
  </si>
  <si>
    <t>Young V S leg 2</t>
  </si>
  <si>
    <t>Mixed Vets leg 3</t>
  </si>
  <si>
    <t>#1 leg 3</t>
  </si>
  <si>
    <t>Lady Vets leg 2</t>
  </si>
  <si>
    <t>Graved</t>
  </si>
  <si>
    <t>Young V S leg 3</t>
  </si>
  <si>
    <t>Lady Vets leg 3</t>
  </si>
  <si>
    <t>#1 leg 2</t>
  </si>
  <si>
    <t>Mixed Vets leg 2</t>
  </si>
  <si>
    <t>Lady Vets leg 1</t>
  </si>
  <si>
    <t>Mixed Vets leg 1</t>
  </si>
  <si>
    <t>Eccup 10 07/07/24</t>
  </si>
  <si>
    <t>2/55 (MV35)</t>
  </si>
  <si>
    <t>1/47 (MV40)</t>
  </si>
  <si>
    <t>1/59 (MV45)</t>
  </si>
  <si>
    <t>6/47 (MV40)</t>
  </si>
  <si>
    <t>10/47 (MV40)</t>
  </si>
  <si>
    <t>3/69 (MV50)</t>
  </si>
  <si>
    <t>1/48 (FV40)</t>
  </si>
  <si>
    <t>1/19 (FV55)</t>
  </si>
  <si>
    <t>11/69 (MV50)</t>
  </si>
  <si>
    <t>14/69 (MV50)</t>
  </si>
  <si>
    <t>19/47 (MV40)</t>
  </si>
  <si>
    <t>5/51 (FV45)</t>
  </si>
  <si>
    <t>20/69 (MV50)</t>
  </si>
  <si>
    <t>7/51 (FV45)</t>
  </si>
  <si>
    <t>15/36 (MV55)</t>
  </si>
  <si>
    <t>23/69 (MV50)</t>
  </si>
  <si>
    <t>9/26 (MV60)</t>
  </si>
  <si>
    <t>20/36 (MV55)</t>
  </si>
  <si>
    <t>5/20 (MV65)</t>
  </si>
  <si>
    <t>16/54 (FSEN)</t>
  </si>
  <si>
    <t>18/54 (FSEN)</t>
  </si>
  <si>
    <t>32/47 (MV40)</t>
  </si>
  <si>
    <t>34/54 (FSEN)</t>
  </si>
  <si>
    <t>7/17 (FV60)</t>
  </si>
  <si>
    <t>30/51 (FV45)</t>
  </si>
  <si>
    <t>21/32 (FV50)</t>
  </si>
  <si>
    <t>Ilkley Half Marathon 14/07/24</t>
  </si>
  <si>
    <t>IlkH</t>
  </si>
  <si>
    <t>Golden Acre Relay 16/07/24</t>
  </si>
  <si>
    <t>GoldA</t>
  </si>
  <si>
    <t>Hannah Breedon</t>
  </si>
  <si>
    <t>Leila kara</t>
  </si>
  <si>
    <t>Summer Handicap (Harewood) 23/07/24</t>
  </si>
  <si>
    <t>HC3</t>
  </si>
  <si>
    <t>Ruth Macdonald</t>
  </si>
  <si>
    <t>Parkrun 3 at Chevin 10/08/24</t>
  </si>
  <si>
    <t>PR3</t>
  </si>
  <si>
    <t>John SHANKS</t>
  </si>
  <si>
    <t>James TARRAN</t>
  </si>
  <si>
    <t>Georgia BAYNES</t>
  </si>
  <si>
    <t>Rebecca WHALLEY</t>
  </si>
  <si>
    <t>Ian SANDERSON</t>
  </si>
  <si>
    <t>Alfie TYRRELL</t>
  </si>
  <si>
    <t>Caitlyn HARTLEY</t>
  </si>
  <si>
    <t>Morgan McCABE</t>
  </si>
  <si>
    <t>Lucy SHEEN</t>
  </si>
  <si>
    <t>Milly BOOTH</t>
  </si>
  <si>
    <t>Nicola HARTLEY</t>
  </si>
  <si>
    <t>Pascale FOTHERBY</t>
  </si>
  <si>
    <t>Liz ADAMS</t>
  </si>
  <si>
    <t>Golden Mile 24/08/24</t>
  </si>
  <si>
    <t>Gold</t>
  </si>
  <si>
    <t>05:09.7</t>
  </si>
  <si>
    <t>`</t>
  </si>
  <si>
    <t>05:23.9</t>
  </si>
  <si>
    <t>05:59.6</t>
  </si>
  <si>
    <t>05:59.7</t>
  </si>
  <si>
    <t>06:01.6</t>
  </si>
  <si>
    <t>06:09.1</t>
  </si>
  <si>
    <t>06:18.5</t>
  </si>
  <si>
    <t>06:31.0</t>
  </si>
  <si>
    <t>06:33.4</t>
  </si>
  <si>
    <t>06:55.1</t>
  </si>
  <si>
    <t>07:20.3</t>
  </si>
  <si>
    <t>07:32.0</t>
  </si>
  <si>
    <t>07:37.9</t>
  </si>
  <si>
    <t>07:38.2</t>
  </si>
  <si>
    <t>Vale of York Half Marathon 08/09/24</t>
  </si>
  <si>
    <t>VOYH</t>
  </si>
  <si>
    <t>Autumn Handicap 10/09/24</t>
  </si>
  <si>
    <t>HC4</t>
  </si>
  <si>
    <t>Wetherby 10k  15/09/24</t>
  </si>
  <si>
    <t>Weth</t>
  </si>
  <si>
    <t>Kirkstall 7</t>
  </si>
  <si>
    <t>Kirk</t>
  </si>
  <si>
    <t>Parkrun 4 at Templenewsam 05/10/24</t>
  </si>
  <si>
    <t>PR4</t>
  </si>
  <si>
    <t>West Yorks XC meeting 1 at Nunroyd 06/10/24</t>
  </si>
  <si>
    <t>WYXC1</t>
  </si>
  <si>
    <t>Abbey Dash 13/10/24</t>
  </si>
  <si>
    <t>Chip Time</t>
  </si>
  <si>
    <t>Abbey</t>
  </si>
  <si>
    <t>Katherine Hogg</t>
  </si>
  <si>
    <t>Helen Caleb</t>
  </si>
  <si>
    <t>Amsterdam Marathon 20/10/24</t>
  </si>
  <si>
    <t>AutM</t>
  </si>
  <si>
    <t>Dan Price</t>
  </si>
  <si>
    <t>Amsterdam Half Marathon 20/10/24</t>
  </si>
  <si>
    <t>AutH</t>
  </si>
  <si>
    <t>West Yorks XC meeting 2 at Wakefield date 27/10/24</t>
  </si>
  <si>
    <t>WYXC2</t>
  </si>
  <si>
    <t>Guy Fawkes 10 03/11/24</t>
  </si>
  <si>
    <t>GuyF</t>
  </si>
  <si>
    <t>Tadcaster 10  17/11/24</t>
  </si>
  <si>
    <t>Tad</t>
  </si>
  <si>
    <t>Peco XC at Temple Newsam 17/11/24</t>
  </si>
  <si>
    <t>Peco1</t>
  </si>
  <si>
    <t>Tom van Rossum</t>
  </si>
  <si>
    <t>Row</t>
  </si>
  <si>
    <t>Position</t>
  </si>
  <si>
    <t>Number of Races</t>
  </si>
  <si>
    <t>Nett Points</t>
  </si>
  <si>
    <t>FA</t>
  </si>
  <si>
    <t>FB</t>
  </si>
  <si>
    <t>FC</t>
  </si>
  <si>
    <t>FD</t>
  </si>
  <si>
    <t>FE</t>
  </si>
  <si>
    <t>FF</t>
  </si>
  <si>
    <t>FG</t>
  </si>
  <si>
    <t>FU</t>
  </si>
  <si>
    <t>MA</t>
  </si>
  <si>
    <t>MB</t>
  </si>
  <si>
    <t>MC</t>
  </si>
  <si>
    <t>MD</t>
  </si>
  <si>
    <t>ME</t>
  </si>
  <si>
    <t>MF</t>
  </si>
  <si>
    <t>MG</t>
  </si>
  <si>
    <t>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</si>
</sst>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d\/mm"/>
    <numFmt numFmtId="165" formatCode="mmmd"/>
    <numFmt numFmtId="166" formatCode="mmm\ d\,\ yyyy"/>
    <numFmt numFmtId="167" formatCode="mm/dd/yyyy"/>
    <numFmt numFmtId="168" formatCode="m/d/yyyy"/>
    <numFmt numFmtId="169" formatCode="###0;###0"/>
  </numFmts>
  <fonts count="32" x14ac:knownFonts="1">
    <font>
      <sz val="11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b/>
      <sz val="11"/>
      <color theme="1"/>
      <name val="Calibri"/>
      <scheme val="minor"/>
    </font>
    <font>
      <b/>
      <u/>
      <sz val="18"/>
      <color rgb="FF000000"/>
      <name val="Calibri"/>
    </font>
    <font>
      <b/>
      <sz val="16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rgb="FFFF0000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sz val="9"/>
      <color rgb="FF00000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4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000000"/>
      <name val="Calibri"/>
    </font>
    <font>
      <sz val="14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11"/>
      <color rgb="FF0D0D0D"/>
      <name val="Calibri"/>
    </font>
    <font>
      <sz val="11"/>
      <color theme="1"/>
      <name val="Algerian"/>
    </font>
    <font>
      <sz val="11"/>
      <color rgb="FF00206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66FF66"/>
        <bgColor rgb="FF66FF66"/>
      </patternFill>
    </fill>
    <fill>
      <patternFill patternType="solid">
        <fgColor rgb="FFFFFF00"/>
        <bgColor rgb="FFFFFF00"/>
      </patternFill>
    </fill>
    <fill>
      <patternFill patternType="solid">
        <fgColor rgb="FFFF66FF"/>
        <bgColor rgb="FFFF66FF"/>
      </patternFill>
    </fill>
    <fill>
      <patternFill patternType="solid">
        <fgColor rgb="FF00FFCC"/>
        <bgColor rgb="FF00FFCC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7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0" fillId="0" borderId="0" xfId="0" applyNumberFormat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12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top"/>
    </xf>
    <xf numFmtId="0" fontId="13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0" fontId="9" fillId="6" borderId="0" xfId="0" applyFont="1" applyFill="1" applyAlignment="1">
      <alignment horizontal="center" vertical="top"/>
    </xf>
    <xf numFmtId="0" fontId="8" fillId="6" borderId="0" xfId="0" applyFont="1" applyFill="1" applyAlignment="1">
      <alignment horizontal="center" vertical="top"/>
    </xf>
    <xf numFmtId="0" fontId="9" fillId="7" borderId="0" xfId="0" applyFont="1" applyFill="1" applyAlignment="1">
      <alignment horizontal="center" vertical="top"/>
    </xf>
    <xf numFmtId="0" fontId="9" fillId="8" borderId="0" xfId="0" applyFont="1" applyFill="1" applyAlignment="1">
      <alignment horizontal="center" vertical="top"/>
    </xf>
    <xf numFmtId="0" fontId="8" fillId="10" borderId="0" xfId="0" applyFont="1" applyFill="1" applyAlignment="1">
      <alignment horizontal="center" vertical="top"/>
    </xf>
    <xf numFmtId="0" fontId="8" fillId="11" borderId="0" xfId="0" applyFont="1" applyFill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12" borderId="1" xfId="0" applyFont="1" applyFill="1" applyBorder="1" applyAlignment="1">
      <alignment horizontal="center" vertical="top"/>
    </xf>
    <xf numFmtId="0" fontId="9" fillId="13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top"/>
    </xf>
    <xf numFmtId="0" fontId="14" fillId="5" borderId="1" xfId="0" quotePrefix="1" applyFont="1" applyFill="1" applyBorder="1" applyAlignment="1">
      <alignment horizontal="center" vertical="top"/>
    </xf>
    <xf numFmtId="0" fontId="15" fillId="5" borderId="1" xfId="0" quotePrefix="1" applyFont="1" applyFill="1" applyBorder="1" applyAlignment="1">
      <alignment horizontal="center" vertical="top"/>
    </xf>
    <xf numFmtId="0" fontId="16" fillId="5" borderId="1" xfId="0" quotePrefix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4" fillId="6" borderId="1" xfId="0" quotePrefix="1" applyFont="1" applyFill="1" applyBorder="1" applyAlignment="1">
      <alignment horizontal="center" vertical="top"/>
    </xf>
    <xf numFmtId="0" fontId="16" fillId="6" borderId="1" xfId="0" quotePrefix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/>
    </xf>
    <xf numFmtId="0" fontId="14" fillId="7" borderId="1" xfId="0" quotePrefix="1" applyFont="1" applyFill="1" applyBorder="1" applyAlignment="1">
      <alignment horizontal="center" vertical="top"/>
    </xf>
    <xf numFmtId="0" fontId="14" fillId="8" borderId="1" xfId="0" quotePrefix="1" applyFont="1" applyFill="1" applyBorder="1" applyAlignment="1">
      <alignment horizontal="center" vertical="top"/>
    </xf>
    <xf numFmtId="0" fontId="17" fillId="8" borderId="1" xfId="0" quotePrefix="1" applyFont="1" applyFill="1" applyBorder="1" applyAlignment="1">
      <alignment horizontal="center" vertical="top"/>
    </xf>
    <xf numFmtId="0" fontId="16" fillId="9" borderId="1" xfId="0" quotePrefix="1" applyFont="1" applyFill="1" applyBorder="1" applyAlignment="1">
      <alignment horizontal="center" vertical="top"/>
    </xf>
    <xf numFmtId="0" fontId="16" fillId="10" borderId="1" xfId="0" quotePrefix="1" applyFont="1" applyFill="1" applyBorder="1" applyAlignment="1">
      <alignment horizontal="center" vertical="top"/>
    </xf>
    <xf numFmtId="0" fontId="15" fillId="4" borderId="1" xfId="0" quotePrefix="1" applyFont="1" applyFill="1" applyBorder="1" applyAlignment="1">
      <alignment horizontal="center" vertical="top"/>
    </xf>
    <xf numFmtId="0" fontId="16" fillId="11" borderId="1" xfId="0" quotePrefix="1" applyFont="1" applyFill="1" applyBorder="1" applyAlignment="1">
      <alignment horizontal="center" vertical="top"/>
    </xf>
    <xf numFmtId="165" fontId="16" fillId="11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6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7" fillId="0" borderId="0" xfId="0" applyFont="1"/>
    <xf numFmtId="0" fontId="18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0" fontId="19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166" fontId="21" fillId="0" borderId="0" xfId="0" applyNumberFormat="1" applyFont="1" applyAlignment="1">
      <alignment horizontal="right"/>
    </xf>
    <xf numFmtId="14" fontId="23" fillId="0" borderId="0" xfId="0" applyNumberFormat="1" applyFont="1"/>
    <xf numFmtId="0" fontId="25" fillId="0" borderId="0" xfId="0" applyFont="1"/>
    <xf numFmtId="0" fontId="9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11" fillId="0" borderId="0" xfId="0" applyFont="1"/>
    <xf numFmtId="167" fontId="9" fillId="0" borderId="0" xfId="0" applyNumberFormat="1" applyFont="1"/>
    <xf numFmtId="0" fontId="28" fillId="0" borderId="0" xfId="0" applyFont="1"/>
    <xf numFmtId="21" fontId="9" fillId="0" borderId="0" xfId="0" applyNumberFormat="1" applyFont="1" applyAlignment="1">
      <alignment horizontal="center"/>
    </xf>
    <xf numFmtId="46" fontId="9" fillId="0" borderId="0" xfId="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center"/>
    </xf>
    <xf numFmtId="46" fontId="9" fillId="0" borderId="0" xfId="0" applyNumberFormat="1" applyFont="1"/>
    <xf numFmtId="46" fontId="9" fillId="0" borderId="0" xfId="0" applyNumberFormat="1" applyFont="1" applyAlignment="1">
      <alignment horizontal="right"/>
    </xf>
    <xf numFmtId="21" fontId="9" fillId="0" borderId="0" xfId="0" applyNumberFormat="1" applyFont="1" applyAlignment="1">
      <alignment horizontal="right"/>
    </xf>
    <xf numFmtId="0" fontId="30" fillId="0" borderId="0" xfId="0" applyFont="1"/>
    <xf numFmtId="0" fontId="28" fillId="0" borderId="0" xfId="0" applyFont="1" applyAlignment="1">
      <alignment horizontal="left" vertical="top"/>
    </xf>
    <xf numFmtId="169" fontId="9" fillId="0" borderId="0" xfId="0" applyNumberFormat="1" applyFont="1"/>
    <xf numFmtId="169" fontId="29" fillId="0" borderId="0" xfId="0" applyNumberFormat="1" applyFont="1" applyAlignment="1">
      <alignment horizontal="right"/>
    </xf>
    <xf numFmtId="21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0" fontId="8" fillId="0" borderId="0" xfId="0" applyFont="1"/>
    <xf numFmtId="45" fontId="9" fillId="0" borderId="0" xfId="0" applyNumberFormat="1" applyFont="1" applyAlignment="1">
      <alignment horizontal="right"/>
    </xf>
    <xf numFmtId="45" fontId="9" fillId="0" borderId="0" xfId="0" applyNumberFormat="1" applyFont="1"/>
    <xf numFmtId="0" fontId="29" fillId="0" borderId="0" xfId="0" applyFont="1"/>
    <xf numFmtId="0" fontId="31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45" fontId="9" fillId="4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21" fontId="9" fillId="4" borderId="0" xfId="0" applyNumberFormat="1" applyFont="1" applyFill="1" applyAlignment="1">
      <alignment horizont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6" fillId="0" borderId="0" xfId="0" applyFont="1" applyAlignment="1">
      <alignment horizontal="center" wrapText="1"/>
    </xf>
    <xf numFmtId="0" fontId="9" fillId="0" borderId="0" xfId="0" applyFont="1"/>
    <xf numFmtId="0" fontId="11" fillId="0" borderId="0" xfId="0" applyFont="1"/>
  </cellXfs>
  <cellStyles count="1">
    <cellStyle name="Normal" xfId="0" builtinId="0"/>
  </cellStyles>
  <dxfs count="87">
    <dxf>
      <fill>
        <patternFill patternType="solid">
          <fgColor rgb="FF92CDDC"/>
          <bgColor rgb="FF92CDDC"/>
        </patternFill>
      </fill>
    </dxf>
    <dxf>
      <fill>
        <patternFill patternType="solid">
          <fgColor rgb="FF92CDDC"/>
          <bgColor rgb="FF92CDDC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theme="8"/>
          <bgColor theme="8"/>
        </patternFill>
      </fill>
    </dxf>
  </dxfs>
  <tableStyles count="28">
    <tableStyle name="M-style" pivot="0" count="3" xr9:uid="{00000000-0011-0000-FFFF-FFFF00000000}">
      <tableStyleElement type="headerRow" dxfId="86"/>
      <tableStyleElement type="firstRowStripe" dxfId="85"/>
      <tableStyleElement type="secondRowStripe" dxfId="84"/>
    </tableStyle>
    <tableStyle name="F-style" pivot="0" count="3" xr9:uid="{00000000-0011-0000-FFFF-FFFF01000000}">
      <tableStyleElement type="headerRow" dxfId="83"/>
      <tableStyleElement type="firstRowStripe" dxfId="82"/>
      <tableStyleElement type="secondRowStripe" dxfId="81"/>
    </tableStyle>
    <tableStyle name="MSEN-style" pivot="0" count="3" xr9:uid="{00000000-0011-0000-FFFF-FFFF02000000}">
      <tableStyleElement type="headerRow" dxfId="80"/>
      <tableStyleElement type="firstRowStripe" dxfId="79"/>
      <tableStyleElement type="secondRowStripe" dxfId="78"/>
    </tableStyle>
    <tableStyle name="FSEN-style" pivot="0" count="3" xr9:uid="{00000000-0011-0000-FFFF-FFFF03000000}">
      <tableStyleElement type="headerRow" dxfId="77"/>
      <tableStyleElement type="firstRowStripe" dxfId="76"/>
      <tableStyleElement type="secondRowStripe" dxfId="75"/>
    </tableStyle>
    <tableStyle name="M35-style" pivot="0" count="3" xr9:uid="{00000000-0011-0000-FFFF-FFFF04000000}">
      <tableStyleElement type="headerRow" dxfId="74"/>
      <tableStyleElement type="firstRowStripe" dxfId="73"/>
      <tableStyleElement type="secondRowStripe" dxfId="72"/>
    </tableStyle>
    <tableStyle name="F35-style" pivot="0" count="3" xr9:uid="{00000000-0011-0000-FFFF-FFFF05000000}">
      <tableStyleElement type="headerRow" dxfId="71"/>
      <tableStyleElement type="firstRowStripe" dxfId="70"/>
      <tableStyleElement type="secondRowStripe" dxfId="69"/>
    </tableStyle>
    <tableStyle name="M45-style" pivot="0" count="3" xr9:uid="{00000000-0011-0000-FFFF-FFFF06000000}">
      <tableStyleElement type="headerRow" dxfId="68"/>
      <tableStyleElement type="firstRowStripe" dxfId="67"/>
      <tableStyleElement type="secondRowStripe" dxfId="66"/>
    </tableStyle>
    <tableStyle name="F45-style" pivot="0" count="3" xr9:uid="{00000000-0011-0000-FFFF-FFFF07000000}">
      <tableStyleElement type="headerRow" dxfId="65"/>
      <tableStyleElement type="firstRowStripe" dxfId="64"/>
      <tableStyleElement type="secondRowStripe" dxfId="63"/>
    </tableStyle>
    <tableStyle name="M55-style" pivot="0" count="3" xr9:uid="{00000000-0011-0000-FFFF-FFFF08000000}">
      <tableStyleElement type="headerRow" dxfId="62"/>
      <tableStyleElement type="firstRowStripe" dxfId="61"/>
      <tableStyleElement type="secondRowStripe" dxfId="60"/>
    </tableStyle>
    <tableStyle name="F55-style" pivot="0" count="3" xr9:uid="{00000000-0011-0000-FFFF-FFFF09000000}">
      <tableStyleElement type="headerRow" dxfId="59"/>
      <tableStyleElement type="firstRowStripe" dxfId="58"/>
      <tableStyleElement type="secondRowStripe" dxfId="57"/>
    </tableStyle>
    <tableStyle name="M65-style" pivot="0" count="3" xr9:uid="{00000000-0011-0000-FFFF-FFFF0A000000}">
      <tableStyleElement type="headerRow" dxfId="56"/>
      <tableStyleElement type="firstRowStripe" dxfId="55"/>
      <tableStyleElement type="secondRowStripe" dxfId="54"/>
    </tableStyle>
    <tableStyle name="F65-style" pivot="0" count="3" xr9:uid="{00000000-0011-0000-FFFF-FFFF0B000000}">
      <tableStyleElement type="headerRow" dxfId="53"/>
      <tableStyleElement type="firstRowStripe" dxfId="52"/>
      <tableStyleElement type="secondRowStripe" dxfId="51"/>
    </tableStyle>
    <tableStyle name="FA-style" pivot="0" count="3" xr9:uid="{00000000-0011-0000-FFFF-FFFF0C000000}">
      <tableStyleElement type="headerRow" dxfId="50"/>
      <tableStyleElement type="firstRowStripe" dxfId="49"/>
      <tableStyleElement type="secondRowStripe" dxfId="48"/>
    </tableStyle>
    <tableStyle name="FB-style" pivot="0" count="3" xr9:uid="{00000000-0011-0000-FFFF-FFFF0D000000}">
      <tableStyleElement type="headerRow" dxfId="47"/>
      <tableStyleElement type="firstRowStripe" dxfId="46"/>
      <tableStyleElement type="secondRowStripe" dxfId="45"/>
    </tableStyle>
    <tableStyle name="FC-style" pivot="0" count="3" xr9:uid="{00000000-0011-0000-FFFF-FFFF0E000000}">
      <tableStyleElement type="headerRow" dxfId="44"/>
      <tableStyleElement type="firstRowStripe" dxfId="43"/>
      <tableStyleElement type="secondRowStripe" dxfId="42"/>
    </tableStyle>
    <tableStyle name="FD-style" pivot="0" count="3" xr9:uid="{00000000-0011-0000-FFFF-FFFF0F000000}">
      <tableStyleElement type="headerRow" dxfId="41"/>
      <tableStyleElement type="firstRowStripe" dxfId="40"/>
      <tableStyleElement type="secondRowStripe" dxfId="39"/>
    </tableStyle>
    <tableStyle name="FE-style" pivot="0" count="3" xr9:uid="{00000000-0011-0000-FFFF-FFFF10000000}">
      <tableStyleElement type="headerRow" dxfId="38"/>
      <tableStyleElement type="firstRowStripe" dxfId="37"/>
      <tableStyleElement type="secondRowStripe" dxfId="36"/>
    </tableStyle>
    <tableStyle name="FF-style" pivot="0" count="3" xr9:uid="{00000000-0011-0000-FFFF-FFFF11000000}">
      <tableStyleElement type="headerRow" dxfId="35"/>
      <tableStyleElement type="firstRowStripe" dxfId="34"/>
      <tableStyleElement type="secondRowStripe" dxfId="33"/>
    </tableStyle>
    <tableStyle name="FG-style" pivot="0" count="3" xr9:uid="{00000000-0011-0000-FFFF-FFFF12000000}">
      <tableStyleElement type="headerRow" dxfId="32"/>
      <tableStyleElement type="firstRowStripe" dxfId="31"/>
      <tableStyleElement type="secondRowStripe" dxfId="30"/>
    </tableStyle>
    <tableStyle name="FU-style" pivot="0" count="3" xr9:uid="{00000000-0011-0000-FFFF-FFFF13000000}">
      <tableStyleElement type="headerRow" dxfId="29"/>
      <tableStyleElement type="firstRowStripe" dxfId="28"/>
      <tableStyleElement type="secondRowStripe" dxfId="27"/>
    </tableStyle>
    <tableStyle name="MA-style" pivot="0" count="3" xr9:uid="{00000000-0011-0000-FFFF-FFFF14000000}">
      <tableStyleElement type="headerRow" dxfId="26"/>
      <tableStyleElement type="firstRowStripe" dxfId="25"/>
      <tableStyleElement type="secondRowStripe" dxfId="24"/>
    </tableStyle>
    <tableStyle name="MB-style" pivot="0" count="3" xr9:uid="{00000000-0011-0000-FFFF-FFFF15000000}">
      <tableStyleElement type="headerRow" dxfId="23"/>
      <tableStyleElement type="firstRowStripe" dxfId="22"/>
      <tableStyleElement type="secondRowStripe" dxfId="21"/>
    </tableStyle>
    <tableStyle name="MC-style" pivot="0" count="3" xr9:uid="{00000000-0011-0000-FFFF-FFFF16000000}">
      <tableStyleElement type="headerRow" dxfId="20"/>
      <tableStyleElement type="firstRowStripe" dxfId="19"/>
      <tableStyleElement type="secondRowStripe" dxfId="18"/>
    </tableStyle>
    <tableStyle name="MD-style" pivot="0" count="3" xr9:uid="{00000000-0011-0000-FFFF-FFFF17000000}">
      <tableStyleElement type="headerRow" dxfId="17"/>
      <tableStyleElement type="firstRowStripe" dxfId="16"/>
      <tableStyleElement type="secondRowStripe" dxfId="15"/>
    </tableStyle>
    <tableStyle name="ME-style" pivot="0" count="3" xr9:uid="{00000000-0011-0000-FFFF-FFFF18000000}">
      <tableStyleElement type="headerRow" dxfId="14"/>
      <tableStyleElement type="firstRowStripe" dxfId="13"/>
      <tableStyleElement type="secondRowStripe" dxfId="12"/>
    </tableStyle>
    <tableStyle name="MF-style" pivot="0" count="3" xr9:uid="{00000000-0011-0000-FFFF-FFFF19000000}">
      <tableStyleElement type="headerRow" dxfId="11"/>
      <tableStyleElement type="firstRowStripe" dxfId="10"/>
      <tableStyleElement type="secondRowStripe" dxfId="9"/>
    </tableStyle>
    <tableStyle name="MG-style" pivot="0" count="3" xr9:uid="{00000000-0011-0000-FFFF-FFFF1A000000}">
      <tableStyleElement type="headerRow" dxfId="8"/>
      <tableStyleElement type="firstRowStripe" dxfId="7"/>
      <tableStyleElement type="secondRowStripe" dxfId="6"/>
    </tableStyle>
    <tableStyle name="MU-style" pivot="0" count="3" xr9:uid="{00000000-0011-0000-FFFF-FFFF1B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1">
  <tableColumns count="6">
    <tableColumn id="1" xr3:uid="{00000000-0010-0000-0000-000001000000}" name="M"/>
    <tableColumn id="2" xr3:uid="{00000000-0010-0000-0000-000002000000}" name="Row"/>
    <tableColumn id="3" xr3:uid="{00000000-0010-0000-0000-000003000000}" name="Position"/>
    <tableColumn id="4" xr3:uid="{00000000-0010-0000-0000-000004000000}" name="Name"/>
    <tableColumn id="5" xr3:uid="{00000000-0010-0000-0000-000005000000}" name="Number of Races"/>
    <tableColumn id="6" xr3:uid="{00000000-0010-0000-0000-000006000000}" name="Nett Points"/>
  </tableColumns>
  <tableStyleInfo name="M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151">
  <tableColumns count="6">
    <tableColumn id="1" xr3:uid="{00000000-0010-0000-0100-000001000000}" name="F"/>
    <tableColumn id="2" xr3:uid="{00000000-0010-0000-0100-000002000000}" name="Row"/>
    <tableColumn id="3" xr3:uid="{00000000-0010-0000-0100-000003000000}" name="Position"/>
    <tableColumn id="4" xr3:uid="{00000000-0010-0000-0100-000004000000}" name="Name"/>
    <tableColumn id="5" xr3:uid="{00000000-0010-0000-0100-000005000000}" name="Number of Races"/>
    <tableColumn id="6" xr3:uid="{00000000-0010-0000-0100-000006000000}" name="Nett Points"/>
  </tableColumns>
  <tableStyleInfo name="F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F51">
  <tableColumns count="6">
    <tableColumn id="1" xr3:uid="{00000000-0010-0000-0200-000001000000}" name="MU35"/>
    <tableColumn id="2" xr3:uid="{00000000-0010-0000-0200-000002000000}" name="Row"/>
    <tableColumn id="3" xr3:uid="{00000000-0010-0000-0200-000003000000}" name="Position"/>
    <tableColumn id="4" xr3:uid="{00000000-0010-0000-0200-000004000000}" name="Name"/>
    <tableColumn id="5" xr3:uid="{00000000-0010-0000-0200-000005000000}" name="Number of Races"/>
    <tableColumn id="6" xr3:uid="{00000000-0010-0000-0200-000006000000}" name="Nett Points"/>
  </tableColumns>
  <tableStyleInfo name="MSEN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F51">
  <tableColumns count="6">
    <tableColumn id="1" xr3:uid="{00000000-0010-0000-0300-000001000000}" name="FU35"/>
    <tableColumn id="2" xr3:uid="{00000000-0010-0000-0300-000002000000}" name="Row"/>
    <tableColumn id="3" xr3:uid="{00000000-0010-0000-0300-000003000000}" name="Position"/>
    <tableColumn id="4" xr3:uid="{00000000-0010-0000-0300-000004000000}" name="Name"/>
    <tableColumn id="5" xr3:uid="{00000000-0010-0000-0300-000005000000}" name="Number of Races"/>
    <tableColumn id="6" xr3:uid="{00000000-0010-0000-0300-000006000000}" name="Nett Points"/>
  </tableColumns>
  <tableStyleInfo name="FSEN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F51">
  <tableColumns count="6">
    <tableColumn id="1" xr3:uid="{00000000-0010-0000-0400-000001000000}" name="MV35"/>
    <tableColumn id="2" xr3:uid="{00000000-0010-0000-0400-000002000000}" name="Row"/>
    <tableColumn id="3" xr3:uid="{00000000-0010-0000-0400-000003000000}" name="Position"/>
    <tableColumn id="4" xr3:uid="{00000000-0010-0000-0400-000004000000}" name="Name"/>
    <tableColumn id="5" xr3:uid="{00000000-0010-0000-0400-000005000000}" name="Number of Races"/>
    <tableColumn id="6" xr3:uid="{00000000-0010-0000-0400-000006000000}" name="Nett Points"/>
  </tableColumns>
  <tableStyleInfo name="M35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F51">
  <tableColumns count="6">
    <tableColumn id="1" xr3:uid="{00000000-0010-0000-0500-000001000000}" name="FV35"/>
    <tableColumn id="2" xr3:uid="{00000000-0010-0000-0500-000002000000}" name="Row"/>
    <tableColumn id="3" xr3:uid="{00000000-0010-0000-0500-000003000000}" name="Position"/>
    <tableColumn id="4" xr3:uid="{00000000-0010-0000-0500-000004000000}" name="Name"/>
    <tableColumn id="5" xr3:uid="{00000000-0010-0000-0500-000005000000}" name="Number of Races"/>
    <tableColumn id="6" xr3:uid="{00000000-0010-0000-0500-000006000000}" name="Nett Points"/>
  </tableColumns>
  <tableStyleInfo name="F35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F51">
  <tableColumns count="6">
    <tableColumn id="1" xr3:uid="{00000000-0010-0000-0600-000001000000}" name="MV45"/>
    <tableColumn id="2" xr3:uid="{00000000-0010-0000-0600-000002000000}" name="Row"/>
    <tableColumn id="3" xr3:uid="{00000000-0010-0000-0600-000003000000}" name="Position"/>
    <tableColumn id="4" xr3:uid="{00000000-0010-0000-0600-000004000000}" name="Name"/>
    <tableColumn id="5" xr3:uid="{00000000-0010-0000-0600-000005000000}" name="Number of Races"/>
    <tableColumn id="6" xr3:uid="{00000000-0010-0000-0600-000006000000}" name="Nett Points"/>
  </tableColumns>
  <tableStyleInfo name="M45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:F51">
  <tableColumns count="6">
    <tableColumn id="1" xr3:uid="{00000000-0010-0000-0700-000001000000}" name="FV45"/>
    <tableColumn id="2" xr3:uid="{00000000-0010-0000-0700-000002000000}" name="Row"/>
    <tableColumn id="3" xr3:uid="{00000000-0010-0000-0700-000003000000}" name="Position"/>
    <tableColumn id="4" xr3:uid="{00000000-0010-0000-0700-000004000000}" name="Name"/>
    <tableColumn id="5" xr3:uid="{00000000-0010-0000-0700-000005000000}" name="Number of Races"/>
    <tableColumn id="6" xr3:uid="{00000000-0010-0000-0700-000006000000}" name="Nett Points"/>
  </tableColumns>
  <tableStyleInfo name="F45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1:F51">
  <tableColumns count="6">
    <tableColumn id="1" xr3:uid="{00000000-0010-0000-0800-000001000000}" name="MV55"/>
    <tableColumn id="2" xr3:uid="{00000000-0010-0000-0800-000002000000}" name="Row"/>
    <tableColumn id="3" xr3:uid="{00000000-0010-0000-0800-000003000000}" name="Position"/>
    <tableColumn id="4" xr3:uid="{00000000-0010-0000-0800-000004000000}" name="Name"/>
    <tableColumn id="5" xr3:uid="{00000000-0010-0000-0800-000005000000}" name="Number of Races"/>
    <tableColumn id="6" xr3:uid="{00000000-0010-0000-0800-000006000000}" name="Nett Points"/>
  </tableColumns>
  <tableStyleInfo name="M55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1:F51">
  <tableColumns count="6">
    <tableColumn id="1" xr3:uid="{00000000-0010-0000-0900-000001000000}" name="FV55"/>
    <tableColumn id="2" xr3:uid="{00000000-0010-0000-0900-000002000000}" name="Row"/>
    <tableColumn id="3" xr3:uid="{00000000-0010-0000-0900-000003000000}" name="Position"/>
    <tableColumn id="4" xr3:uid="{00000000-0010-0000-0900-000004000000}" name="Name"/>
    <tableColumn id="5" xr3:uid="{00000000-0010-0000-0900-000005000000}" name="Number of Races"/>
    <tableColumn id="6" xr3:uid="{00000000-0010-0000-0900-000006000000}" name="Nett Points"/>
  </tableColumns>
  <tableStyleInfo name="F55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1:F51">
  <tableColumns count="6">
    <tableColumn id="1" xr3:uid="{00000000-0010-0000-0A00-000001000000}" name="MV65"/>
    <tableColumn id="2" xr3:uid="{00000000-0010-0000-0A00-000002000000}" name="Row"/>
    <tableColumn id="3" xr3:uid="{00000000-0010-0000-0A00-000003000000}" name="Position"/>
    <tableColumn id="4" xr3:uid="{00000000-0010-0000-0A00-000004000000}" name="Name"/>
    <tableColumn id="5" xr3:uid="{00000000-0010-0000-0A00-000005000000}" name="Number of Races"/>
    <tableColumn id="6" xr3:uid="{00000000-0010-0000-0A00-000006000000}" name="Nett Points"/>
  </tableColumns>
  <tableStyleInfo name="M65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1:F51">
  <tableColumns count="6">
    <tableColumn id="1" xr3:uid="{00000000-0010-0000-0B00-000001000000}" name="FV65"/>
    <tableColumn id="2" xr3:uid="{00000000-0010-0000-0B00-000002000000}" name="Row"/>
    <tableColumn id="3" xr3:uid="{00000000-0010-0000-0B00-000003000000}" name="Position"/>
    <tableColumn id="4" xr3:uid="{00000000-0010-0000-0B00-000004000000}" name="Name"/>
    <tableColumn id="5" xr3:uid="{00000000-0010-0000-0B00-000005000000}" name="Number of Races"/>
    <tableColumn id="6" xr3:uid="{00000000-0010-0000-0B00-000006000000}" name="Nett Points"/>
  </tableColumns>
  <tableStyleInfo name="F65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1:F51">
  <tableColumns count="6">
    <tableColumn id="1" xr3:uid="{00000000-0010-0000-0C00-000001000000}" name="FA"/>
    <tableColumn id="2" xr3:uid="{00000000-0010-0000-0C00-000002000000}" name="Row"/>
    <tableColumn id="3" xr3:uid="{00000000-0010-0000-0C00-000003000000}" name="Position"/>
    <tableColumn id="4" xr3:uid="{00000000-0010-0000-0C00-000004000000}" name="Name"/>
    <tableColumn id="5" xr3:uid="{00000000-0010-0000-0C00-000005000000}" name="Number of Races"/>
    <tableColumn id="6" xr3:uid="{00000000-0010-0000-0C00-000006000000}" name="Nett Points"/>
  </tableColumns>
  <tableStyleInfo name="FA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:F51">
  <tableColumns count="6">
    <tableColumn id="1" xr3:uid="{00000000-0010-0000-0D00-000001000000}" name="FB"/>
    <tableColumn id="2" xr3:uid="{00000000-0010-0000-0D00-000002000000}" name="Row"/>
    <tableColumn id="3" xr3:uid="{00000000-0010-0000-0D00-000003000000}" name="Position"/>
    <tableColumn id="4" xr3:uid="{00000000-0010-0000-0D00-000004000000}" name="Name"/>
    <tableColumn id="5" xr3:uid="{00000000-0010-0000-0D00-000005000000}" name="Number of Races"/>
    <tableColumn id="6" xr3:uid="{00000000-0010-0000-0D00-000006000000}" name="Nett Points"/>
  </tableColumns>
  <tableStyleInfo name="FB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1:F51">
  <tableColumns count="6">
    <tableColumn id="1" xr3:uid="{00000000-0010-0000-0E00-000001000000}" name="FC"/>
    <tableColumn id="2" xr3:uid="{00000000-0010-0000-0E00-000002000000}" name="Row"/>
    <tableColumn id="3" xr3:uid="{00000000-0010-0000-0E00-000003000000}" name="Position"/>
    <tableColumn id="4" xr3:uid="{00000000-0010-0000-0E00-000004000000}" name="Name"/>
    <tableColumn id="5" xr3:uid="{00000000-0010-0000-0E00-000005000000}" name="Number of Races"/>
    <tableColumn id="6" xr3:uid="{00000000-0010-0000-0E00-000006000000}" name="Nett Points"/>
  </tableColumns>
  <tableStyleInfo name="FC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1:F51">
  <tableColumns count="6">
    <tableColumn id="1" xr3:uid="{00000000-0010-0000-0F00-000001000000}" name="FD"/>
    <tableColumn id="2" xr3:uid="{00000000-0010-0000-0F00-000002000000}" name="Row"/>
    <tableColumn id="3" xr3:uid="{00000000-0010-0000-0F00-000003000000}" name="Position"/>
    <tableColumn id="4" xr3:uid="{00000000-0010-0000-0F00-000004000000}" name="Name"/>
    <tableColumn id="5" xr3:uid="{00000000-0010-0000-0F00-000005000000}" name="Number of Races"/>
    <tableColumn id="6" xr3:uid="{00000000-0010-0000-0F00-000006000000}" name="Nett Points"/>
  </tableColumns>
  <tableStyleInfo name="FD-style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:F51">
  <tableColumns count="6">
    <tableColumn id="1" xr3:uid="{00000000-0010-0000-1000-000001000000}" name="FE"/>
    <tableColumn id="2" xr3:uid="{00000000-0010-0000-1000-000002000000}" name="Row"/>
    <tableColumn id="3" xr3:uid="{00000000-0010-0000-1000-000003000000}" name="Position"/>
    <tableColumn id="4" xr3:uid="{00000000-0010-0000-1000-000004000000}" name="Name"/>
    <tableColumn id="5" xr3:uid="{00000000-0010-0000-1000-000005000000}" name="Number of Races"/>
    <tableColumn id="6" xr3:uid="{00000000-0010-0000-1000-000006000000}" name="Nett Points"/>
  </tableColumns>
  <tableStyleInfo name="FE-style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1:F51">
  <tableColumns count="6">
    <tableColumn id="1" xr3:uid="{00000000-0010-0000-1100-000001000000}" name="FF"/>
    <tableColumn id="2" xr3:uid="{00000000-0010-0000-1100-000002000000}" name="Row"/>
    <tableColumn id="3" xr3:uid="{00000000-0010-0000-1100-000003000000}" name="Position"/>
    <tableColumn id="4" xr3:uid="{00000000-0010-0000-1100-000004000000}" name="Name"/>
    <tableColumn id="5" xr3:uid="{00000000-0010-0000-1100-000005000000}" name="Number of Races"/>
    <tableColumn id="6" xr3:uid="{00000000-0010-0000-1100-000006000000}" name="Nett Points"/>
  </tableColumns>
  <tableStyleInfo name="FF-style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1:F51">
  <tableColumns count="6">
    <tableColumn id="1" xr3:uid="{00000000-0010-0000-1200-000001000000}" name="FG"/>
    <tableColumn id="2" xr3:uid="{00000000-0010-0000-1200-000002000000}" name="Row"/>
    <tableColumn id="3" xr3:uid="{00000000-0010-0000-1200-000003000000}" name="Position"/>
    <tableColumn id="4" xr3:uid="{00000000-0010-0000-1200-000004000000}" name="Name"/>
    <tableColumn id="5" xr3:uid="{00000000-0010-0000-1200-000005000000}" name="Number of Races"/>
    <tableColumn id="6" xr3:uid="{00000000-0010-0000-1200-000006000000}" name="Nett Points"/>
  </tableColumns>
  <tableStyleInfo name="FG-style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:F51">
  <tableColumns count="6">
    <tableColumn id="1" xr3:uid="{00000000-0010-0000-1300-000001000000}" name="FU"/>
    <tableColumn id="2" xr3:uid="{00000000-0010-0000-1300-000002000000}" name="Row"/>
    <tableColumn id="3" xr3:uid="{00000000-0010-0000-1300-000003000000}" name="Position"/>
    <tableColumn id="4" xr3:uid="{00000000-0010-0000-1300-000004000000}" name="Name"/>
    <tableColumn id="5" xr3:uid="{00000000-0010-0000-1300-000005000000}" name="Number of Races"/>
    <tableColumn id="6" xr3:uid="{00000000-0010-0000-1300-000006000000}" name="Nett Points"/>
  </tableColumns>
  <tableStyleInfo name="FU-style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1:F51">
  <tableColumns count="6">
    <tableColumn id="1" xr3:uid="{00000000-0010-0000-1400-000001000000}" name="MA"/>
    <tableColumn id="2" xr3:uid="{00000000-0010-0000-1400-000002000000}" name="Row"/>
    <tableColumn id="3" xr3:uid="{00000000-0010-0000-1400-000003000000}" name="Position"/>
    <tableColumn id="4" xr3:uid="{00000000-0010-0000-1400-000004000000}" name="Name"/>
    <tableColumn id="5" xr3:uid="{00000000-0010-0000-1400-000005000000}" name="Number of Races"/>
    <tableColumn id="6" xr3:uid="{00000000-0010-0000-1400-000006000000}" name="Nett Points"/>
  </tableColumns>
  <tableStyleInfo name="MA-style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1:F51">
  <tableColumns count="6">
    <tableColumn id="1" xr3:uid="{00000000-0010-0000-1500-000001000000}" name="MB"/>
    <tableColumn id="2" xr3:uid="{00000000-0010-0000-1500-000002000000}" name="Row"/>
    <tableColumn id="3" xr3:uid="{00000000-0010-0000-1500-000003000000}" name="Position"/>
    <tableColumn id="4" xr3:uid="{00000000-0010-0000-1500-000004000000}" name="Name"/>
    <tableColumn id="5" xr3:uid="{00000000-0010-0000-1500-000005000000}" name="Number of Races"/>
    <tableColumn id="6" xr3:uid="{00000000-0010-0000-1500-000006000000}" name="Nett Points"/>
  </tableColumns>
  <tableStyleInfo name="MB-style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1:F51">
  <tableColumns count="6">
    <tableColumn id="1" xr3:uid="{00000000-0010-0000-1600-000001000000}" name="MC"/>
    <tableColumn id="2" xr3:uid="{00000000-0010-0000-1600-000002000000}" name="Row"/>
    <tableColumn id="3" xr3:uid="{00000000-0010-0000-1600-000003000000}" name="Position"/>
    <tableColumn id="4" xr3:uid="{00000000-0010-0000-1600-000004000000}" name="Name"/>
    <tableColumn id="5" xr3:uid="{00000000-0010-0000-1600-000005000000}" name="Number of Races"/>
    <tableColumn id="6" xr3:uid="{00000000-0010-0000-1600-000006000000}" name="Nett Points"/>
  </tableColumns>
  <tableStyleInfo name="MC-style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A1:F51">
  <tableColumns count="6">
    <tableColumn id="1" xr3:uid="{00000000-0010-0000-1700-000001000000}" name="MD"/>
    <tableColumn id="2" xr3:uid="{00000000-0010-0000-1700-000002000000}" name="Row"/>
    <tableColumn id="3" xr3:uid="{00000000-0010-0000-1700-000003000000}" name="Position"/>
    <tableColumn id="4" xr3:uid="{00000000-0010-0000-1700-000004000000}" name="Name"/>
    <tableColumn id="5" xr3:uid="{00000000-0010-0000-1700-000005000000}" name="Number of Races"/>
    <tableColumn id="6" xr3:uid="{00000000-0010-0000-1700-000006000000}" name="Nett Points"/>
  </tableColumns>
  <tableStyleInfo name="MD-style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1:F51">
  <tableColumns count="6">
    <tableColumn id="1" xr3:uid="{00000000-0010-0000-1800-000001000000}" name="ME"/>
    <tableColumn id="2" xr3:uid="{00000000-0010-0000-1800-000002000000}" name="Row"/>
    <tableColumn id="3" xr3:uid="{00000000-0010-0000-1800-000003000000}" name="Position"/>
    <tableColumn id="4" xr3:uid="{00000000-0010-0000-1800-000004000000}" name="Name"/>
    <tableColumn id="5" xr3:uid="{00000000-0010-0000-1800-000005000000}" name="Number of Races"/>
    <tableColumn id="6" xr3:uid="{00000000-0010-0000-1800-000006000000}" name="Nett Points"/>
  </tableColumns>
  <tableStyleInfo name="ME-style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:F51">
  <tableColumns count="6">
    <tableColumn id="1" xr3:uid="{00000000-0010-0000-1900-000001000000}" name="MF"/>
    <tableColumn id="2" xr3:uid="{00000000-0010-0000-1900-000002000000}" name="Row"/>
    <tableColumn id="3" xr3:uid="{00000000-0010-0000-1900-000003000000}" name="Position"/>
    <tableColumn id="4" xr3:uid="{00000000-0010-0000-1900-000004000000}" name="Name"/>
    <tableColumn id="5" xr3:uid="{00000000-0010-0000-1900-000005000000}" name="Number of Races"/>
    <tableColumn id="6" xr3:uid="{00000000-0010-0000-1900-000006000000}" name="Nett Points"/>
  </tableColumns>
  <tableStyleInfo name="MF-style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1:F51">
  <tableColumns count="6">
    <tableColumn id="1" xr3:uid="{00000000-0010-0000-1A00-000001000000}" name="MG"/>
    <tableColumn id="2" xr3:uid="{00000000-0010-0000-1A00-000002000000}" name="Row"/>
    <tableColumn id="3" xr3:uid="{00000000-0010-0000-1A00-000003000000}" name="Position"/>
    <tableColumn id="4" xr3:uid="{00000000-0010-0000-1A00-000004000000}" name="Name"/>
    <tableColumn id="5" xr3:uid="{00000000-0010-0000-1A00-000005000000}" name="Number of Races"/>
    <tableColumn id="6" xr3:uid="{00000000-0010-0000-1A00-000006000000}" name="Nett Points"/>
  </tableColumns>
  <tableStyleInfo name="MG-style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1:F51">
  <tableColumns count="6">
    <tableColumn id="1" xr3:uid="{00000000-0010-0000-1B00-000001000000}" name="MU"/>
    <tableColumn id="2" xr3:uid="{00000000-0010-0000-1B00-000002000000}" name="Row"/>
    <tableColumn id="3" xr3:uid="{00000000-0010-0000-1B00-000003000000}" name="Position"/>
    <tableColumn id="4" xr3:uid="{00000000-0010-0000-1B00-000004000000}" name="Name"/>
    <tableColumn id="5" xr3:uid="{00000000-0010-0000-1B00-000005000000}" name="Number of Races"/>
    <tableColumn id="6" xr3:uid="{00000000-0010-0000-1B00-000006000000}" name="Nett Points"/>
  </tableColumns>
  <tableStyleInfo name="MU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.gp/" TargetMode="External"/><Relationship Id="rId1" Type="http://schemas.openxmlformats.org/officeDocument/2006/relationships/hyperlink" Target="http://a.g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46"/>
  <sheetViews>
    <sheetView tabSelected="1" workbookViewId="0">
      <pane xSplit="16" ySplit="5" topLeftCell="Q6" activePane="bottomRight" state="frozen"/>
      <selection pane="topRight" activeCell="Q1" sqref="Q1"/>
      <selection pane="bottomLeft" activeCell="A6" sqref="A6"/>
      <selection pane="bottomRight" activeCell="Q6" sqref="Q6"/>
    </sheetView>
  </sheetViews>
  <sheetFormatPr defaultColWidth="14.453125" defaultRowHeight="15" customHeight="1" x14ac:dyDescent="0.35"/>
  <cols>
    <col min="1" max="3" width="8.7265625" hidden="1" customWidth="1"/>
    <col min="4" max="4" width="21.453125" customWidth="1"/>
    <col min="5" max="5" width="5.7265625" customWidth="1"/>
    <col min="6" max="6" width="7.54296875" customWidth="1"/>
    <col min="7" max="7" width="7" customWidth="1"/>
    <col min="8" max="8" width="5.7265625" customWidth="1"/>
    <col min="9" max="9" width="6.08984375" customWidth="1"/>
    <col min="10" max="10" width="5.7265625" customWidth="1"/>
    <col min="11" max="11" width="6.08984375" customWidth="1"/>
    <col min="12" max="15" width="5.7265625" customWidth="1"/>
    <col min="16" max="67" width="7.26953125" customWidth="1"/>
  </cols>
  <sheetData>
    <row r="1" spans="1:67" ht="14.5" hidden="1" x14ac:dyDescent="0.35">
      <c r="K1" s="1"/>
      <c r="L1" s="2"/>
      <c r="M1" s="2"/>
      <c r="N1" s="2"/>
      <c r="O1" s="2"/>
      <c r="P1" s="3"/>
    </row>
    <row r="2" spans="1:67" ht="23.5" x14ac:dyDescent="0.55000000000000004">
      <c r="A2" s="4"/>
      <c r="B2" s="4"/>
      <c r="C2" s="4"/>
      <c r="D2" s="141" t="s">
        <v>0</v>
      </c>
      <c r="E2" s="142"/>
      <c r="F2" s="5"/>
      <c r="G2" s="5"/>
      <c r="H2" s="6">
        <v>30</v>
      </c>
      <c r="I2" s="6" t="s">
        <v>1</v>
      </c>
      <c r="J2" s="6">
        <v>24</v>
      </c>
      <c r="K2" s="6"/>
      <c r="L2" s="7"/>
      <c r="M2" s="8"/>
      <c r="N2" s="8"/>
      <c r="O2" s="9"/>
      <c r="P2" s="10" t="s">
        <v>2</v>
      </c>
      <c r="Q2" s="11" t="s">
        <v>3</v>
      </c>
      <c r="R2" s="12" t="s">
        <v>3</v>
      </c>
      <c r="S2" s="12" t="s">
        <v>3</v>
      </c>
      <c r="T2" s="11" t="s">
        <v>3</v>
      </c>
      <c r="U2" s="12" t="s">
        <v>3</v>
      </c>
      <c r="V2" s="11" t="s">
        <v>3</v>
      </c>
      <c r="W2" s="11" t="s">
        <v>3</v>
      </c>
      <c r="X2" s="13" t="s">
        <v>4</v>
      </c>
      <c r="Y2" s="13" t="s">
        <v>4</v>
      </c>
      <c r="Z2" s="13" t="s">
        <v>4</v>
      </c>
      <c r="AA2" s="13" t="s">
        <v>4</v>
      </c>
      <c r="AB2" s="13" t="s">
        <v>4</v>
      </c>
      <c r="AC2" s="13" t="s">
        <v>4</v>
      </c>
      <c r="AD2" s="13" t="s">
        <v>4</v>
      </c>
      <c r="AE2" s="14" t="s">
        <v>4</v>
      </c>
      <c r="AF2" s="14" t="s">
        <v>4</v>
      </c>
      <c r="AG2" s="14" t="s">
        <v>4</v>
      </c>
      <c r="AH2" s="15" t="s">
        <v>5</v>
      </c>
      <c r="AI2" s="15" t="s">
        <v>5</v>
      </c>
      <c r="AJ2" s="15" t="s">
        <v>5</v>
      </c>
      <c r="AK2" s="15" t="s">
        <v>5</v>
      </c>
      <c r="AL2" s="15" t="s">
        <v>5</v>
      </c>
      <c r="AM2" s="15" t="s">
        <v>5</v>
      </c>
      <c r="AN2" s="15" t="s">
        <v>5</v>
      </c>
      <c r="AO2" s="16" t="s">
        <v>6</v>
      </c>
      <c r="AP2" s="16" t="s">
        <v>6</v>
      </c>
      <c r="AQ2" s="16" t="s">
        <v>6</v>
      </c>
      <c r="AR2" s="16" t="s">
        <v>6</v>
      </c>
      <c r="AS2" s="17" t="s">
        <v>7</v>
      </c>
      <c r="AT2" s="17" t="s">
        <v>7</v>
      </c>
      <c r="AU2" s="17" t="s">
        <v>7</v>
      </c>
      <c r="AV2" s="17" t="s">
        <v>7</v>
      </c>
      <c r="AW2" s="18" t="s">
        <v>8</v>
      </c>
      <c r="AX2" s="18" t="s">
        <v>8</v>
      </c>
      <c r="AY2" s="18" t="s">
        <v>8</v>
      </c>
      <c r="AZ2" s="18" t="s">
        <v>8</v>
      </c>
      <c r="BA2" s="18" t="s">
        <v>8</v>
      </c>
      <c r="BB2" s="18" t="s">
        <v>8</v>
      </c>
      <c r="BC2" s="18" t="s">
        <v>8</v>
      </c>
      <c r="BD2" s="19" t="s">
        <v>9</v>
      </c>
      <c r="BE2" s="19" t="s">
        <v>9</v>
      </c>
      <c r="BF2" s="19" t="s">
        <v>9</v>
      </c>
      <c r="BG2" s="19" t="s">
        <v>9</v>
      </c>
      <c r="BH2" s="19" t="s">
        <v>9</v>
      </c>
      <c r="BI2" s="19" t="s">
        <v>9</v>
      </c>
      <c r="BJ2" s="19" t="s">
        <v>9</v>
      </c>
      <c r="BK2" s="19" t="s">
        <v>9</v>
      </c>
      <c r="BL2" s="19" t="s">
        <v>9</v>
      </c>
      <c r="BM2" s="19" t="s">
        <v>9</v>
      </c>
      <c r="BN2" s="20"/>
      <c r="BO2" s="20"/>
    </row>
    <row r="3" spans="1:67" ht="32.25" customHeight="1" x14ac:dyDescent="0.35">
      <c r="A3" s="21"/>
      <c r="B3" s="21"/>
      <c r="C3" s="21"/>
      <c r="D3" s="143" t="s">
        <v>10</v>
      </c>
      <c r="E3" s="142"/>
      <c r="F3" s="142"/>
      <c r="G3" s="142"/>
      <c r="H3" s="142"/>
      <c r="I3" s="142"/>
      <c r="J3" s="142"/>
      <c r="K3" s="142"/>
      <c r="L3" s="22"/>
      <c r="M3" s="23" t="s">
        <v>11</v>
      </c>
      <c r="N3" s="23" t="s">
        <v>11</v>
      </c>
      <c r="O3" s="24"/>
      <c r="P3" s="10" t="s">
        <v>12</v>
      </c>
      <c r="Q3" s="11" t="s">
        <v>13</v>
      </c>
      <c r="R3" s="12" t="s">
        <v>14</v>
      </c>
      <c r="S3" s="12" t="s">
        <v>15</v>
      </c>
      <c r="T3" s="11" t="s">
        <v>13</v>
      </c>
      <c r="U3" s="12" t="s">
        <v>16</v>
      </c>
      <c r="V3" s="11" t="s">
        <v>17</v>
      </c>
      <c r="W3" s="11" t="s">
        <v>18</v>
      </c>
      <c r="X3" s="13" t="s">
        <v>19</v>
      </c>
      <c r="Y3" s="14" t="s">
        <v>20</v>
      </c>
      <c r="Z3" s="13" t="s">
        <v>21</v>
      </c>
      <c r="AA3" s="13" t="s">
        <v>22</v>
      </c>
      <c r="AB3" s="13" t="s">
        <v>23</v>
      </c>
      <c r="AC3" s="14" t="s">
        <v>24</v>
      </c>
      <c r="AD3" s="14" t="s">
        <v>20</v>
      </c>
      <c r="AE3" s="14" t="s">
        <v>25</v>
      </c>
      <c r="AF3" s="14" t="s">
        <v>26</v>
      </c>
      <c r="AG3" s="14" t="s">
        <v>27</v>
      </c>
      <c r="AH3" s="15" t="s">
        <v>19</v>
      </c>
      <c r="AI3" s="15" t="s">
        <v>28</v>
      </c>
      <c r="AJ3" s="15" t="s">
        <v>28</v>
      </c>
      <c r="AK3" s="15" t="s">
        <v>29</v>
      </c>
      <c r="AL3" s="15" t="s">
        <v>30</v>
      </c>
      <c r="AM3" s="15" t="s">
        <v>21</v>
      </c>
      <c r="AN3" s="15" t="s">
        <v>25</v>
      </c>
      <c r="AO3" s="16" t="s">
        <v>31</v>
      </c>
      <c r="AP3" s="16" t="s">
        <v>32</v>
      </c>
      <c r="AQ3" s="16" t="s">
        <v>31</v>
      </c>
      <c r="AR3" s="16" t="s">
        <v>31</v>
      </c>
      <c r="AS3" s="17" t="s">
        <v>33</v>
      </c>
      <c r="AT3" s="17" t="s">
        <v>34</v>
      </c>
      <c r="AU3" s="17" t="s">
        <v>35</v>
      </c>
      <c r="AV3" s="17" t="s">
        <v>36</v>
      </c>
      <c r="AW3" s="18" t="s">
        <v>37</v>
      </c>
      <c r="AX3" s="18" t="s">
        <v>38</v>
      </c>
      <c r="AY3" s="18" t="s">
        <v>39</v>
      </c>
      <c r="AZ3" s="18" t="s">
        <v>40</v>
      </c>
      <c r="BA3" s="18" t="s">
        <v>41</v>
      </c>
      <c r="BB3" s="18" t="s">
        <v>42</v>
      </c>
      <c r="BC3" s="18" t="s">
        <v>43</v>
      </c>
      <c r="BD3" s="19" t="s">
        <v>44</v>
      </c>
      <c r="BE3" s="19" t="s">
        <v>45</v>
      </c>
      <c r="BF3" s="19" t="s">
        <v>46</v>
      </c>
      <c r="BG3" s="19" t="s">
        <v>47</v>
      </c>
      <c r="BH3" s="19" t="s">
        <v>48</v>
      </c>
      <c r="BI3" s="19" t="s">
        <v>49</v>
      </c>
      <c r="BJ3" s="19" t="s">
        <v>50</v>
      </c>
      <c r="BK3" s="19" t="s">
        <v>51</v>
      </c>
      <c r="BL3" s="19" t="s">
        <v>52</v>
      </c>
      <c r="BM3" s="19" t="s">
        <v>53</v>
      </c>
      <c r="BN3" s="20"/>
      <c r="BO3" s="20"/>
    </row>
    <row r="4" spans="1:67" ht="18.75" customHeight="1" x14ac:dyDescent="0.35">
      <c r="A4" s="25" t="s">
        <v>54</v>
      </c>
      <c r="B4" s="25" t="s">
        <v>55</v>
      </c>
      <c r="C4" s="25" t="s">
        <v>56</v>
      </c>
      <c r="D4" s="26" t="s">
        <v>57</v>
      </c>
      <c r="E4" s="27"/>
      <c r="F4" s="28" t="s">
        <v>58</v>
      </c>
      <c r="G4" s="29" t="s">
        <v>59</v>
      </c>
      <c r="H4" s="30" t="s">
        <v>60</v>
      </c>
      <c r="I4" s="31" t="s">
        <v>61</v>
      </c>
      <c r="J4" s="32" t="s">
        <v>62</v>
      </c>
      <c r="K4" s="27" t="s">
        <v>63</v>
      </c>
      <c r="L4" s="22" t="s">
        <v>64</v>
      </c>
      <c r="M4" s="23" t="s">
        <v>65</v>
      </c>
      <c r="N4" s="23" t="s">
        <v>65</v>
      </c>
      <c r="O4" s="24" t="s">
        <v>66</v>
      </c>
      <c r="P4" s="10" t="s">
        <v>64</v>
      </c>
      <c r="Q4" s="33" t="s">
        <v>67</v>
      </c>
      <c r="R4" s="34" t="s">
        <v>68</v>
      </c>
      <c r="S4" s="34" t="s">
        <v>69</v>
      </c>
      <c r="T4" s="33" t="s">
        <v>67</v>
      </c>
      <c r="U4" s="34" t="s">
        <v>69</v>
      </c>
      <c r="V4" s="33" t="s">
        <v>68</v>
      </c>
      <c r="W4" s="33" t="s">
        <v>68</v>
      </c>
      <c r="X4" s="35" t="s">
        <v>70</v>
      </c>
      <c r="Y4" s="35" t="s">
        <v>71</v>
      </c>
      <c r="Z4" s="35" t="s">
        <v>70</v>
      </c>
      <c r="AA4" s="35" t="s">
        <v>71</v>
      </c>
      <c r="AB4" s="35" t="s">
        <v>71</v>
      </c>
      <c r="AC4" s="36" t="s">
        <v>70</v>
      </c>
      <c r="AD4" s="36" t="s">
        <v>70</v>
      </c>
      <c r="AE4" s="36" t="s">
        <v>70</v>
      </c>
      <c r="AF4" s="36" t="s">
        <v>71</v>
      </c>
      <c r="AG4" s="36" t="s">
        <v>71</v>
      </c>
      <c r="AH4" s="37" t="s">
        <v>72</v>
      </c>
      <c r="AI4" s="37" t="s">
        <v>73</v>
      </c>
      <c r="AJ4" s="37" t="s">
        <v>74</v>
      </c>
      <c r="AK4" s="37" t="s">
        <v>72</v>
      </c>
      <c r="AL4" s="37" t="s">
        <v>75</v>
      </c>
      <c r="AM4" s="37" t="s">
        <v>72</v>
      </c>
      <c r="AN4" s="37" t="s">
        <v>72</v>
      </c>
      <c r="AO4" s="38" t="s">
        <v>76</v>
      </c>
      <c r="AP4" s="38" t="s">
        <v>76</v>
      </c>
      <c r="AQ4" s="38" t="s">
        <v>76</v>
      </c>
      <c r="AR4" s="38" t="s">
        <v>76</v>
      </c>
      <c r="AS4" s="17" t="s">
        <v>67</v>
      </c>
      <c r="AT4" s="17" t="s">
        <v>67</v>
      </c>
      <c r="AU4" s="17" t="s">
        <v>67</v>
      </c>
      <c r="AV4" s="17" t="s">
        <v>67</v>
      </c>
      <c r="AW4" s="39" t="s">
        <v>77</v>
      </c>
      <c r="AX4" s="39" t="s">
        <v>77</v>
      </c>
      <c r="AY4" s="39" t="s">
        <v>77</v>
      </c>
      <c r="AZ4" s="39" t="s">
        <v>77</v>
      </c>
      <c r="BA4" s="39" t="s">
        <v>77</v>
      </c>
      <c r="BB4" s="39" t="s">
        <v>77</v>
      </c>
      <c r="BC4" s="39" t="s">
        <v>77</v>
      </c>
      <c r="BD4" s="40" t="s">
        <v>78</v>
      </c>
      <c r="BE4" s="40" t="s">
        <v>78</v>
      </c>
      <c r="BF4" s="40" t="s">
        <v>79</v>
      </c>
      <c r="BG4" s="40" t="s">
        <v>78</v>
      </c>
      <c r="BH4" s="40" t="s">
        <v>78</v>
      </c>
      <c r="BI4" s="40" t="s">
        <v>80</v>
      </c>
      <c r="BJ4" s="40" t="s">
        <v>79</v>
      </c>
      <c r="BK4" s="40" t="s">
        <v>81</v>
      </c>
      <c r="BL4" s="40" t="s">
        <v>81</v>
      </c>
      <c r="BM4" s="40" t="s">
        <v>82</v>
      </c>
      <c r="BN4" s="20"/>
      <c r="BO4" s="20"/>
    </row>
    <row r="5" spans="1:67" ht="31.5" customHeight="1" x14ac:dyDescent="0.35">
      <c r="A5" s="41"/>
      <c r="B5" s="41"/>
      <c r="C5" s="41"/>
      <c r="D5" s="42" t="s">
        <v>83</v>
      </c>
      <c r="E5" s="43" t="s">
        <v>84</v>
      </c>
      <c r="F5" s="44" t="s">
        <v>85</v>
      </c>
      <c r="G5" s="44" t="s">
        <v>86</v>
      </c>
      <c r="H5" s="45" t="s">
        <v>85</v>
      </c>
      <c r="I5" s="45" t="s">
        <v>86</v>
      </c>
      <c r="J5" s="45" t="s">
        <v>87</v>
      </c>
      <c r="K5" s="43" t="s">
        <v>88</v>
      </c>
      <c r="L5" s="46" t="s">
        <v>89</v>
      </c>
      <c r="M5" s="47" t="s">
        <v>90</v>
      </c>
      <c r="N5" s="47" t="s">
        <v>91</v>
      </c>
      <c r="O5" s="48" t="s">
        <v>92</v>
      </c>
      <c r="P5" s="49" t="s">
        <v>93</v>
      </c>
      <c r="Q5" s="50" t="s">
        <v>94</v>
      </c>
      <c r="R5" s="51" t="s">
        <v>95</v>
      </c>
      <c r="S5" s="51" t="s">
        <v>96</v>
      </c>
      <c r="T5" s="50" t="s">
        <v>97</v>
      </c>
      <c r="U5" s="52" t="s">
        <v>98</v>
      </c>
      <c r="V5" s="53" t="s">
        <v>99</v>
      </c>
      <c r="W5" s="53" t="s">
        <v>100</v>
      </c>
      <c r="X5" s="54" t="s">
        <v>101</v>
      </c>
      <c r="Y5" s="55" t="s">
        <v>102</v>
      </c>
      <c r="Z5" s="55" t="s">
        <v>103</v>
      </c>
      <c r="AA5" s="55" t="s">
        <v>104</v>
      </c>
      <c r="AB5" s="55" t="s">
        <v>105</v>
      </c>
      <c r="AC5" s="55" t="s">
        <v>106</v>
      </c>
      <c r="AD5" s="55" t="s">
        <v>107</v>
      </c>
      <c r="AE5" s="56" t="s">
        <v>108</v>
      </c>
      <c r="AF5" s="56" t="s">
        <v>109</v>
      </c>
      <c r="AG5" s="56" t="s">
        <v>110</v>
      </c>
      <c r="AH5" s="57" t="s">
        <v>101</v>
      </c>
      <c r="AI5" s="57" t="s">
        <v>101</v>
      </c>
      <c r="AJ5" s="58" t="s">
        <v>111</v>
      </c>
      <c r="AK5" s="58" t="s">
        <v>112</v>
      </c>
      <c r="AL5" s="58" t="s">
        <v>113</v>
      </c>
      <c r="AM5" s="58" t="s">
        <v>103</v>
      </c>
      <c r="AN5" s="58" t="s">
        <v>108</v>
      </c>
      <c r="AO5" s="59" t="s">
        <v>114</v>
      </c>
      <c r="AP5" s="60" t="s">
        <v>115</v>
      </c>
      <c r="AQ5" s="60" t="s">
        <v>116</v>
      </c>
      <c r="AR5" s="59" t="s">
        <v>117</v>
      </c>
      <c r="AS5" s="61" t="s">
        <v>118</v>
      </c>
      <c r="AT5" s="61" t="s">
        <v>119</v>
      </c>
      <c r="AU5" s="61" t="s">
        <v>120</v>
      </c>
      <c r="AV5" s="61" t="s">
        <v>121</v>
      </c>
      <c r="AW5" s="62" t="s">
        <v>122</v>
      </c>
      <c r="AX5" s="62" t="s">
        <v>123</v>
      </c>
      <c r="AY5" s="62" t="s">
        <v>124</v>
      </c>
      <c r="AZ5" s="62" t="s">
        <v>125</v>
      </c>
      <c r="BA5" s="62" t="s">
        <v>126</v>
      </c>
      <c r="BB5" s="62" t="s">
        <v>127</v>
      </c>
      <c r="BC5" s="63" t="s">
        <v>128</v>
      </c>
      <c r="BD5" s="64" t="s">
        <v>129</v>
      </c>
      <c r="BE5" s="64" t="s">
        <v>130</v>
      </c>
      <c r="BF5" s="64" t="s">
        <v>131</v>
      </c>
      <c r="BG5" s="64" t="s">
        <v>132</v>
      </c>
      <c r="BH5" s="64" t="s">
        <v>133</v>
      </c>
      <c r="BI5" s="64" t="s">
        <v>134</v>
      </c>
      <c r="BJ5" s="64" t="s">
        <v>135</v>
      </c>
      <c r="BK5" s="64" t="s">
        <v>136</v>
      </c>
      <c r="BL5" s="64" t="s">
        <v>137</v>
      </c>
      <c r="BM5" s="65">
        <v>45557</v>
      </c>
      <c r="BN5" s="20"/>
      <c r="BO5" s="20"/>
    </row>
    <row r="6" spans="1:67" ht="14.5" x14ac:dyDescent="0.35">
      <c r="A6" s="20" t="str">
        <f t="shared" ref="A6:A192" si="0">LEFT(F6,1)&amp;COUNTIF(F$6:F6,LEFT(F6,1)&amp;"*")</f>
        <v>F1</v>
      </c>
      <c r="B6" s="20" t="str">
        <f t="shared" ref="B6:B192" si="1">F6&amp;G6</f>
        <v>FU351</v>
      </c>
      <c r="C6" s="20" t="str">
        <f t="shared" ref="C6:C192" si="2">LEFT(H6,1)&amp;RIGHT(H6,1)&amp;I6</f>
        <v>FA1</v>
      </c>
      <c r="D6" s="66" t="s">
        <v>138</v>
      </c>
      <c r="E6" s="27" t="s">
        <v>139</v>
      </c>
      <c r="F6" s="27" t="s">
        <v>140</v>
      </c>
      <c r="G6" s="28">
        <v>1</v>
      </c>
      <c r="H6" s="27" t="s">
        <v>141</v>
      </c>
      <c r="I6" s="32">
        <v>1</v>
      </c>
      <c r="J6" s="67" t="s">
        <v>141</v>
      </c>
      <c r="K6" s="27">
        <v>11</v>
      </c>
      <c r="L6" s="22">
        <v>800</v>
      </c>
      <c r="M6" s="23">
        <v>5</v>
      </c>
      <c r="N6" s="23">
        <v>5</v>
      </c>
      <c r="O6" s="24">
        <v>0</v>
      </c>
      <c r="P6" s="10">
        <v>800</v>
      </c>
      <c r="Q6" s="11">
        <v>100</v>
      </c>
      <c r="R6" s="11">
        <v>0</v>
      </c>
      <c r="S6" s="12">
        <v>0</v>
      </c>
      <c r="T6" s="12">
        <v>0</v>
      </c>
      <c r="U6" s="11">
        <v>0</v>
      </c>
      <c r="V6" s="12">
        <v>0</v>
      </c>
      <c r="W6" s="11">
        <v>0</v>
      </c>
      <c r="X6" s="13">
        <v>100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4">
        <v>0</v>
      </c>
      <c r="AF6" s="14">
        <v>100</v>
      </c>
      <c r="AG6" s="14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68">
        <v>0</v>
      </c>
      <c r="AN6" s="68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7">
        <v>0</v>
      </c>
      <c r="AU6" s="17">
        <v>100</v>
      </c>
      <c r="AV6" s="17">
        <v>0</v>
      </c>
      <c r="AW6" s="18">
        <v>100</v>
      </c>
      <c r="AX6" s="18">
        <v>100</v>
      </c>
      <c r="AY6" s="18">
        <v>100</v>
      </c>
      <c r="AZ6" s="18">
        <v>100</v>
      </c>
      <c r="BA6" s="18">
        <v>0</v>
      </c>
      <c r="BB6" s="18">
        <v>0</v>
      </c>
      <c r="BC6" s="18">
        <v>100</v>
      </c>
      <c r="BD6" s="19">
        <v>0</v>
      </c>
      <c r="BE6" s="19">
        <v>0</v>
      </c>
      <c r="BF6" s="19">
        <v>0</v>
      </c>
      <c r="BG6" s="19">
        <v>0</v>
      </c>
      <c r="BH6" s="19">
        <v>100</v>
      </c>
      <c r="BI6" s="19">
        <v>0</v>
      </c>
      <c r="BJ6" s="19">
        <v>0</v>
      </c>
      <c r="BK6" s="19">
        <v>0</v>
      </c>
      <c r="BL6" s="19">
        <v>97</v>
      </c>
      <c r="BM6" s="19">
        <v>0</v>
      </c>
      <c r="BN6" s="20"/>
      <c r="BO6" s="20"/>
    </row>
    <row r="7" spans="1:67" ht="14.5" x14ac:dyDescent="0.35">
      <c r="A7" s="20" t="str">
        <f t="shared" si="0"/>
        <v>F2</v>
      </c>
      <c r="B7" s="20" t="str">
        <f t="shared" si="1"/>
        <v>FV551</v>
      </c>
      <c r="C7" s="20" t="str">
        <f t="shared" si="2"/>
        <v>FA2</v>
      </c>
      <c r="D7" s="66" t="s">
        <v>142</v>
      </c>
      <c r="E7" s="27" t="s">
        <v>139</v>
      </c>
      <c r="F7" s="27" t="s">
        <v>143</v>
      </c>
      <c r="G7" s="28">
        <v>1</v>
      </c>
      <c r="H7" s="27" t="s">
        <v>141</v>
      </c>
      <c r="I7" s="27">
        <v>2</v>
      </c>
      <c r="J7" s="67" t="s">
        <v>141</v>
      </c>
      <c r="K7" s="27">
        <v>17</v>
      </c>
      <c r="L7" s="22">
        <v>800</v>
      </c>
      <c r="M7" s="23">
        <v>6</v>
      </c>
      <c r="N7" s="23">
        <v>5</v>
      </c>
      <c r="O7" s="24">
        <v>2</v>
      </c>
      <c r="P7" s="10">
        <v>798</v>
      </c>
      <c r="Q7" s="11">
        <v>98</v>
      </c>
      <c r="R7" s="11">
        <v>0</v>
      </c>
      <c r="S7" s="12">
        <v>100</v>
      </c>
      <c r="T7" s="12">
        <v>100</v>
      </c>
      <c r="U7" s="11">
        <v>100</v>
      </c>
      <c r="V7" s="12">
        <v>0</v>
      </c>
      <c r="W7" s="11">
        <v>100</v>
      </c>
      <c r="X7" s="13">
        <v>0</v>
      </c>
      <c r="Y7" s="13">
        <v>0</v>
      </c>
      <c r="Z7" s="13">
        <v>0</v>
      </c>
      <c r="AA7" s="13">
        <v>0</v>
      </c>
      <c r="AB7" s="13">
        <v>99</v>
      </c>
      <c r="AC7" s="13">
        <v>100</v>
      </c>
      <c r="AD7" s="13">
        <v>100</v>
      </c>
      <c r="AE7" s="14">
        <v>0</v>
      </c>
      <c r="AF7" s="14">
        <v>0</v>
      </c>
      <c r="AG7" s="14">
        <v>100</v>
      </c>
      <c r="AH7" s="15">
        <v>0</v>
      </c>
      <c r="AI7" s="15">
        <v>0</v>
      </c>
      <c r="AJ7" s="15">
        <v>100</v>
      </c>
      <c r="AK7" s="15">
        <v>95</v>
      </c>
      <c r="AL7" s="15">
        <v>0</v>
      </c>
      <c r="AM7" s="68">
        <v>0</v>
      </c>
      <c r="AN7" s="68">
        <v>0</v>
      </c>
      <c r="AO7" s="16">
        <v>0</v>
      </c>
      <c r="AP7" s="16">
        <v>0</v>
      </c>
      <c r="AQ7" s="16">
        <v>98</v>
      </c>
      <c r="AR7" s="16">
        <v>0</v>
      </c>
      <c r="AS7" s="17">
        <v>0</v>
      </c>
      <c r="AT7" s="17">
        <v>0</v>
      </c>
      <c r="AU7" s="17">
        <v>0</v>
      </c>
      <c r="AV7" s="17">
        <v>0</v>
      </c>
      <c r="AW7" s="18">
        <v>96</v>
      </c>
      <c r="AX7" s="18">
        <v>95</v>
      </c>
      <c r="AY7" s="18">
        <v>0</v>
      </c>
      <c r="AZ7" s="18">
        <v>96</v>
      </c>
      <c r="BA7" s="18">
        <v>0</v>
      </c>
      <c r="BB7" s="18">
        <v>0</v>
      </c>
      <c r="BC7" s="18">
        <v>0</v>
      </c>
      <c r="BD7" s="19">
        <v>0</v>
      </c>
      <c r="BE7" s="19">
        <v>0</v>
      </c>
      <c r="BF7" s="19">
        <v>0</v>
      </c>
      <c r="BG7" s="19">
        <v>0</v>
      </c>
      <c r="BH7" s="19">
        <v>0</v>
      </c>
      <c r="BI7" s="19">
        <v>98</v>
      </c>
      <c r="BJ7" s="19">
        <v>0</v>
      </c>
      <c r="BK7" s="19">
        <v>100</v>
      </c>
      <c r="BL7" s="19">
        <v>0</v>
      </c>
      <c r="BM7" s="19">
        <v>0</v>
      </c>
      <c r="BN7" s="20"/>
      <c r="BO7" s="20"/>
    </row>
    <row r="8" spans="1:67" ht="14.5" x14ac:dyDescent="0.35">
      <c r="A8" s="20" t="str">
        <f t="shared" si="0"/>
        <v>F3</v>
      </c>
      <c r="B8" s="20" t="str">
        <f t="shared" si="1"/>
        <v>FU352</v>
      </c>
      <c r="C8" s="20" t="str">
        <f t="shared" si="2"/>
        <v>FA3</v>
      </c>
      <c r="D8" s="66" t="s">
        <v>144</v>
      </c>
      <c r="E8" s="27" t="s">
        <v>139</v>
      </c>
      <c r="F8" s="27" t="s">
        <v>140</v>
      </c>
      <c r="G8" s="27">
        <v>2</v>
      </c>
      <c r="H8" s="27" t="s">
        <v>141</v>
      </c>
      <c r="I8" s="27">
        <v>3</v>
      </c>
      <c r="J8" s="67" t="s">
        <v>141</v>
      </c>
      <c r="K8" s="27">
        <v>13</v>
      </c>
      <c r="L8" s="22">
        <v>797</v>
      </c>
      <c r="M8" s="23">
        <v>6</v>
      </c>
      <c r="N8" s="23">
        <v>6</v>
      </c>
      <c r="O8" s="24">
        <v>0</v>
      </c>
      <c r="P8" s="10">
        <v>797</v>
      </c>
      <c r="Q8" s="11">
        <v>99</v>
      </c>
      <c r="R8" s="11">
        <v>0</v>
      </c>
      <c r="S8" s="12">
        <v>0</v>
      </c>
      <c r="T8" s="12">
        <v>0</v>
      </c>
      <c r="U8" s="11">
        <v>0</v>
      </c>
      <c r="V8" s="12">
        <v>0</v>
      </c>
      <c r="W8" s="11">
        <v>0</v>
      </c>
      <c r="X8" s="13">
        <v>100</v>
      </c>
      <c r="Y8" s="13">
        <v>0</v>
      </c>
      <c r="Z8" s="13">
        <v>0</v>
      </c>
      <c r="AA8" s="13">
        <v>100</v>
      </c>
      <c r="AB8" s="13">
        <v>0</v>
      </c>
      <c r="AC8" s="13">
        <v>0</v>
      </c>
      <c r="AD8" s="13">
        <v>0</v>
      </c>
      <c r="AE8" s="14">
        <v>0</v>
      </c>
      <c r="AF8" s="14">
        <v>98</v>
      </c>
      <c r="AG8" s="14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68">
        <v>0</v>
      </c>
      <c r="AN8" s="68">
        <v>0</v>
      </c>
      <c r="AO8" s="16">
        <v>0</v>
      </c>
      <c r="AP8" s="16">
        <v>0</v>
      </c>
      <c r="AQ8" s="16">
        <v>100</v>
      </c>
      <c r="AR8" s="16">
        <v>0</v>
      </c>
      <c r="AS8" s="17">
        <v>0</v>
      </c>
      <c r="AT8" s="17">
        <v>0</v>
      </c>
      <c r="AU8" s="17">
        <v>100</v>
      </c>
      <c r="AV8" s="17">
        <v>0</v>
      </c>
      <c r="AW8" s="18">
        <v>98</v>
      </c>
      <c r="AX8" s="18">
        <v>99</v>
      </c>
      <c r="AY8" s="18">
        <v>99</v>
      </c>
      <c r="AZ8" s="18">
        <v>99</v>
      </c>
      <c r="BA8" s="18">
        <v>0</v>
      </c>
      <c r="BB8" s="18">
        <v>0</v>
      </c>
      <c r="BC8" s="18">
        <v>99</v>
      </c>
      <c r="BD8" s="19">
        <v>0</v>
      </c>
      <c r="BE8" s="19">
        <v>0</v>
      </c>
      <c r="BF8" s="19">
        <v>0</v>
      </c>
      <c r="BG8" s="19">
        <v>0</v>
      </c>
      <c r="BH8" s="19">
        <v>96</v>
      </c>
      <c r="BI8" s="19">
        <v>0</v>
      </c>
      <c r="BJ8" s="19">
        <v>0</v>
      </c>
      <c r="BK8" s="19">
        <v>0</v>
      </c>
      <c r="BL8" s="19">
        <v>100</v>
      </c>
      <c r="BM8" s="19">
        <v>0</v>
      </c>
      <c r="BN8" s="20"/>
      <c r="BO8" s="20"/>
    </row>
    <row r="9" spans="1:67" ht="14.5" x14ac:dyDescent="0.35">
      <c r="A9" s="20" t="str">
        <f t="shared" si="0"/>
        <v>F4</v>
      </c>
      <c r="B9" s="20" t="str">
        <f t="shared" si="1"/>
        <v>FV451</v>
      </c>
      <c r="C9" s="20" t="str">
        <f t="shared" si="2"/>
        <v>FC1</v>
      </c>
      <c r="D9" s="66" t="s">
        <v>145</v>
      </c>
      <c r="E9" s="27" t="s">
        <v>139</v>
      </c>
      <c r="F9" s="27" t="s">
        <v>146</v>
      </c>
      <c r="G9" s="28">
        <v>1</v>
      </c>
      <c r="H9" s="27" t="s">
        <v>147</v>
      </c>
      <c r="I9" s="32">
        <v>1</v>
      </c>
      <c r="J9" s="67" t="s">
        <v>148</v>
      </c>
      <c r="K9" s="27">
        <v>17</v>
      </c>
      <c r="L9" s="22">
        <v>787</v>
      </c>
      <c r="M9" s="23">
        <v>6</v>
      </c>
      <c r="N9" s="23">
        <v>5</v>
      </c>
      <c r="O9" s="24">
        <v>0</v>
      </c>
      <c r="P9" s="10">
        <v>787</v>
      </c>
      <c r="Q9" s="11">
        <v>0</v>
      </c>
      <c r="R9" s="11">
        <v>0</v>
      </c>
      <c r="S9" s="12">
        <v>0</v>
      </c>
      <c r="T9" s="12">
        <v>0</v>
      </c>
      <c r="U9" s="11">
        <v>0</v>
      </c>
      <c r="V9" s="12">
        <v>0</v>
      </c>
      <c r="W9" s="11">
        <v>98</v>
      </c>
      <c r="X9" s="13">
        <v>96</v>
      </c>
      <c r="Y9" s="13">
        <v>0</v>
      </c>
      <c r="Z9" s="13">
        <v>98</v>
      </c>
      <c r="AA9" s="13">
        <v>97</v>
      </c>
      <c r="AB9" s="13">
        <v>98</v>
      </c>
      <c r="AC9" s="13">
        <v>0</v>
      </c>
      <c r="AD9" s="13">
        <v>95</v>
      </c>
      <c r="AE9" s="14">
        <v>0</v>
      </c>
      <c r="AF9" s="14">
        <v>94</v>
      </c>
      <c r="AG9" s="14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68">
        <v>0</v>
      </c>
      <c r="AN9" s="68">
        <v>0</v>
      </c>
      <c r="AO9" s="16">
        <v>98</v>
      </c>
      <c r="AP9" s="16">
        <v>0</v>
      </c>
      <c r="AQ9" s="16">
        <v>0</v>
      </c>
      <c r="AR9" s="16">
        <v>0</v>
      </c>
      <c r="AS9" s="17">
        <v>0</v>
      </c>
      <c r="AT9" s="17">
        <v>100</v>
      </c>
      <c r="AU9" s="17">
        <v>98</v>
      </c>
      <c r="AV9" s="17">
        <v>0</v>
      </c>
      <c r="AW9" s="18">
        <v>0</v>
      </c>
      <c r="AX9" s="18">
        <v>0</v>
      </c>
      <c r="AY9" s="18">
        <v>92</v>
      </c>
      <c r="AZ9" s="18">
        <v>90</v>
      </c>
      <c r="BA9" s="18">
        <v>0</v>
      </c>
      <c r="BB9" s="18">
        <v>0</v>
      </c>
      <c r="BC9" s="18">
        <v>93</v>
      </c>
      <c r="BD9" s="19">
        <v>0</v>
      </c>
      <c r="BE9" s="19">
        <v>0</v>
      </c>
      <c r="BF9" s="19">
        <v>0</v>
      </c>
      <c r="BG9" s="19">
        <v>100</v>
      </c>
      <c r="BH9" s="19">
        <v>0</v>
      </c>
      <c r="BI9" s="19">
        <v>95</v>
      </c>
      <c r="BJ9" s="19">
        <v>0</v>
      </c>
      <c r="BK9" s="19">
        <v>96</v>
      </c>
      <c r="BL9" s="19">
        <v>91</v>
      </c>
      <c r="BM9" s="19">
        <v>0</v>
      </c>
      <c r="BN9" s="20"/>
      <c r="BO9" s="20"/>
    </row>
    <row r="10" spans="1:67" ht="14.5" x14ac:dyDescent="0.35">
      <c r="A10" s="20" t="str">
        <f t="shared" si="0"/>
        <v>F5</v>
      </c>
      <c r="B10" s="20" t="str">
        <f t="shared" si="1"/>
        <v>FU353</v>
      </c>
      <c r="C10" s="20" t="str">
        <f t="shared" si="2"/>
        <v>FB1</v>
      </c>
      <c r="D10" s="66" t="s">
        <v>149</v>
      </c>
      <c r="E10" s="27" t="s">
        <v>139</v>
      </c>
      <c r="F10" s="27" t="s">
        <v>140</v>
      </c>
      <c r="G10" s="27">
        <v>3</v>
      </c>
      <c r="H10" s="69" t="s">
        <v>148</v>
      </c>
      <c r="I10" s="32">
        <v>1</v>
      </c>
      <c r="J10" s="67" t="s">
        <v>150</v>
      </c>
      <c r="K10" s="27">
        <v>15</v>
      </c>
      <c r="L10" s="22">
        <v>783</v>
      </c>
      <c r="M10" s="23">
        <v>6</v>
      </c>
      <c r="N10" s="23">
        <v>5</v>
      </c>
      <c r="O10" s="24">
        <v>0</v>
      </c>
      <c r="P10" s="10">
        <v>783</v>
      </c>
      <c r="Q10" s="11">
        <v>96</v>
      </c>
      <c r="R10" s="11">
        <v>0</v>
      </c>
      <c r="S10" s="12">
        <v>97</v>
      </c>
      <c r="T10" s="12">
        <v>0</v>
      </c>
      <c r="U10" s="11">
        <v>99</v>
      </c>
      <c r="V10" s="12">
        <v>0</v>
      </c>
      <c r="W10" s="11">
        <v>0</v>
      </c>
      <c r="X10" s="13">
        <v>0</v>
      </c>
      <c r="Y10" s="13">
        <v>0</v>
      </c>
      <c r="Z10" s="13">
        <v>99</v>
      </c>
      <c r="AA10" s="13">
        <v>93</v>
      </c>
      <c r="AB10" s="13">
        <v>0</v>
      </c>
      <c r="AC10" s="13">
        <v>0</v>
      </c>
      <c r="AD10" s="13">
        <v>0</v>
      </c>
      <c r="AE10" s="14">
        <v>0</v>
      </c>
      <c r="AF10" s="14">
        <v>0</v>
      </c>
      <c r="AG10" s="14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68">
        <v>0</v>
      </c>
      <c r="AN10" s="68">
        <v>0</v>
      </c>
      <c r="AO10" s="16">
        <v>0</v>
      </c>
      <c r="AP10" s="16">
        <v>97</v>
      </c>
      <c r="AQ10" s="16">
        <v>96</v>
      </c>
      <c r="AR10" s="16">
        <v>0</v>
      </c>
      <c r="AS10" s="17">
        <v>0</v>
      </c>
      <c r="AT10" s="17">
        <v>0</v>
      </c>
      <c r="AU10" s="17">
        <v>0</v>
      </c>
      <c r="AV10" s="17">
        <v>100</v>
      </c>
      <c r="AW10" s="18">
        <v>0</v>
      </c>
      <c r="AX10" s="18">
        <v>0</v>
      </c>
      <c r="AY10" s="18">
        <v>0</v>
      </c>
      <c r="AZ10" s="18">
        <v>91</v>
      </c>
      <c r="BA10" s="18">
        <v>90</v>
      </c>
      <c r="BB10" s="18">
        <v>90</v>
      </c>
      <c r="BC10" s="18">
        <v>92</v>
      </c>
      <c r="BD10" s="19">
        <v>0</v>
      </c>
      <c r="BE10" s="19">
        <v>0</v>
      </c>
      <c r="BF10" s="19">
        <v>0</v>
      </c>
      <c r="BG10" s="19">
        <v>0</v>
      </c>
      <c r="BH10" s="19">
        <v>92</v>
      </c>
      <c r="BI10" s="19">
        <v>97</v>
      </c>
      <c r="BJ10" s="19">
        <v>0</v>
      </c>
      <c r="BK10" s="19">
        <v>98</v>
      </c>
      <c r="BL10" s="19">
        <v>0</v>
      </c>
      <c r="BM10" s="19">
        <v>0</v>
      </c>
      <c r="BN10" s="20"/>
      <c r="BO10" s="20"/>
    </row>
    <row r="11" spans="1:67" ht="14.5" x14ac:dyDescent="0.35">
      <c r="A11" s="20" t="str">
        <f t="shared" si="0"/>
        <v>F6</v>
      </c>
      <c r="B11" s="20" t="str">
        <f t="shared" si="1"/>
        <v>FV351</v>
      </c>
      <c r="C11" s="20" t="str">
        <f t="shared" si="2"/>
        <v>FA4</v>
      </c>
      <c r="D11" s="66" t="s">
        <v>151</v>
      </c>
      <c r="E11" s="27" t="s">
        <v>139</v>
      </c>
      <c r="F11" s="27" t="s">
        <v>152</v>
      </c>
      <c r="G11" s="28">
        <v>1</v>
      </c>
      <c r="H11" s="27" t="s">
        <v>141</v>
      </c>
      <c r="I11" s="27">
        <v>4</v>
      </c>
      <c r="J11" s="67" t="s">
        <v>141</v>
      </c>
      <c r="K11" s="27">
        <v>12</v>
      </c>
      <c r="L11" s="22">
        <v>791</v>
      </c>
      <c r="M11" s="23">
        <v>4</v>
      </c>
      <c r="N11" s="23">
        <v>4</v>
      </c>
      <c r="O11" s="24">
        <v>8</v>
      </c>
      <c r="P11" s="10">
        <v>783</v>
      </c>
      <c r="Q11" s="11">
        <v>0</v>
      </c>
      <c r="R11" s="11">
        <v>0</v>
      </c>
      <c r="S11" s="12">
        <v>0</v>
      </c>
      <c r="T11" s="12">
        <v>0</v>
      </c>
      <c r="U11" s="11">
        <v>0</v>
      </c>
      <c r="V11" s="12">
        <v>0</v>
      </c>
      <c r="W11" s="11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100</v>
      </c>
      <c r="AC11" s="13">
        <v>0</v>
      </c>
      <c r="AD11" s="13">
        <v>0</v>
      </c>
      <c r="AE11" s="14">
        <v>0</v>
      </c>
      <c r="AF11" s="14">
        <v>0</v>
      </c>
      <c r="AG11" s="14">
        <v>0</v>
      </c>
      <c r="AH11" s="15">
        <v>95</v>
      </c>
      <c r="AI11" s="15">
        <v>0</v>
      </c>
      <c r="AJ11" s="15">
        <v>0</v>
      </c>
      <c r="AK11" s="15">
        <v>0</v>
      </c>
      <c r="AL11" s="15">
        <v>0</v>
      </c>
      <c r="AM11" s="68">
        <v>0</v>
      </c>
      <c r="AN11" s="68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7">
        <v>0</v>
      </c>
      <c r="AU11" s="17">
        <v>0</v>
      </c>
      <c r="AV11" s="17">
        <v>0</v>
      </c>
      <c r="AW11" s="18">
        <v>99</v>
      </c>
      <c r="AX11" s="18">
        <v>98</v>
      </c>
      <c r="AY11" s="18">
        <v>98</v>
      </c>
      <c r="AZ11" s="18">
        <v>98</v>
      </c>
      <c r="BA11" s="18">
        <v>97</v>
      </c>
      <c r="BB11" s="18">
        <v>0</v>
      </c>
      <c r="BC11" s="18">
        <v>94</v>
      </c>
      <c r="BD11" s="19">
        <v>100</v>
      </c>
      <c r="BE11" s="19">
        <v>0</v>
      </c>
      <c r="BF11" s="19">
        <v>0</v>
      </c>
      <c r="BG11" s="19">
        <v>0</v>
      </c>
      <c r="BH11" s="19">
        <v>98</v>
      </c>
      <c r="BI11" s="19">
        <v>100</v>
      </c>
      <c r="BJ11" s="19">
        <v>0</v>
      </c>
      <c r="BK11" s="19">
        <v>0</v>
      </c>
      <c r="BL11" s="19">
        <v>96</v>
      </c>
      <c r="BM11" s="19">
        <v>0</v>
      </c>
      <c r="BN11" s="20"/>
      <c r="BO11" s="20"/>
    </row>
    <row r="12" spans="1:67" ht="14.5" x14ac:dyDescent="0.35">
      <c r="A12" s="20" t="str">
        <f t="shared" si="0"/>
        <v>F7</v>
      </c>
      <c r="B12" s="20" t="str">
        <f t="shared" si="1"/>
        <v>FU354</v>
      </c>
      <c r="C12" s="20" t="str">
        <f t="shared" si="2"/>
        <v>FA5</v>
      </c>
      <c r="D12" s="66" t="s">
        <v>153</v>
      </c>
      <c r="E12" s="27" t="s">
        <v>139</v>
      </c>
      <c r="F12" s="27" t="s">
        <v>140</v>
      </c>
      <c r="G12" s="27">
        <v>4</v>
      </c>
      <c r="H12" s="69" t="s">
        <v>141</v>
      </c>
      <c r="I12" s="27">
        <v>5</v>
      </c>
      <c r="J12" s="67" t="s">
        <v>150</v>
      </c>
      <c r="K12" s="27">
        <v>9</v>
      </c>
      <c r="L12" s="22">
        <v>785</v>
      </c>
      <c r="M12" s="23">
        <v>4</v>
      </c>
      <c r="N12" s="23">
        <v>4</v>
      </c>
      <c r="O12" s="24">
        <v>5</v>
      </c>
      <c r="P12" s="10">
        <v>780</v>
      </c>
      <c r="Q12" s="11">
        <v>0</v>
      </c>
      <c r="R12" s="11">
        <v>0</v>
      </c>
      <c r="S12" s="12">
        <v>0</v>
      </c>
      <c r="T12" s="12">
        <v>0</v>
      </c>
      <c r="U12" s="11">
        <v>0</v>
      </c>
      <c r="V12" s="12">
        <v>0</v>
      </c>
      <c r="W12" s="11">
        <v>0</v>
      </c>
      <c r="X12" s="13">
        <v>98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4">
        <v>0</v>
      </c>
      <c r="AF12" s="14">
        <v>0</v>
      </c>
      <c r="AG12" s="14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68">
        <v>0</v>
      </c>
      <c r="AN12" s="68">
        <v>0</v>
      </c>
      <c r="AO12" s="16">
        <v>0</v>
      </c>
      <c r="AP12" s="16">
        <v>0</v>
      </c>
      <c r="AQ12" s="16">
        <v>0</v>
      </c>
      <c r="AR12" s="16">
        <v>100</v>
      </c>
      <c r="AS12" s="17">
        <v>0</v>
      </c>
      <c r="AT12" s="17">
        <v>0</v>
      </c>
      <c r="AU12" s="17">
        <v>0</v>
      </c>
      <c r="AV12" s="17">
        <v>0</v>
      </c>
      <c r="AW12" s="18">
        <v>96</v>
      </c>
      <c r="AX12" s="18">
        <v>96</v>
      </c>
      <c r="AY12" s="18">
        <v>97</v>
      </c>
      <c r="AZ12" s="18">
        <v>97</v>
      </c>
      <c r="BA12" s="18">
        <v>0</v>
      </c>
      <c r="BB12" s="18">
        <v>100</v>
      </c>
      <c r="BC12" s="18">
        <v>98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99</v>
      </c>
      <c r="BM12" s="19">
        <v>0</v>
      </c>
      <c r="BN12" s="20"/>
      <c r="BO12" s="20"/>
    </row>
    <row r="13" spans="1:67" ht="14.5" x14ac:dyDescent="0.35">
      <c r="A13" s="20" t="str">
        <f t="shared" si="0"/>
        <v>F8</v>
      </c>
      <c r="B13" s="20" t="str">
        <f t="shared" si="1"/>
        <v>FU355</v>
      </c>
      <c r="C13" s="20" t="str">
        <f t="shared" si="2"/>
        <v>FA6</v>
      </c>
      <c r="D13" s="66" t="s">
        <v>154</v>
      </c>
      <c r="E13" s="27" t="s">
        <v>139</v>
      </c>
      <c r="F13" s="27" t="s">
        <v>140</v>
      </c>
      <c r="G13" s="27">
        <v>5</v>
      </c>
      <c r="H13" s="12" t="s">
        <v>141</v>
      </c>
      <c r="I13" s="27">
        <v>6</v>
      </c>
      <c r="J13" s="67" t="s">
        <v>148</v>
      </c>
      <c r="K13" s="27">
        <v>9</v>
      </c>
      <c r="L13" s="22">
        <v>780</v>
      </c>
      <c r="M13" s="23">
        <v>5</v>
      </c>
      <c r="N13" s="23">
        <v>5</v>
      </c>
      <c r="O13" s="24">
        <v>2</v>
      </c>
      <c r="P13" s="10">
        <v>778</v>
      </c>
      <c r="Q13" s="11">
        <v>97</v>
      </c>
      <c r="R13" s="11">
        <v>0</v>
      </c>
      <c r="S13" s="12">
        <v>0</v>
      </c>
      <c r="T13" s="12">
        <v>99</v>
      </c>
      <c r="U13" s="11">
        <v>0</v>
      </c>
      <c r="V13" s="12">
        <v>100</v>
      </c>
      <c r="W13" s="11">
        <v>0</v>
      </c>
      <c r="X13" s="13">
        <v>0</v>
      </c>
      <c r="Y13" s="13">
        <v>0</v>
      </c>
      <c r="Z13" s="13">
        <v>100</v>
      </c>
      <c r="AA13" s="13">
        <v>0</v>
      </c>
      <c r="AB13" s="13">
        <v>0</v>
      </c>
      <c r="AC13" s="13">
        <v>0</v>
      </c>
      <c r="AD13" s="13">
        <v>0</v>
      </c>
      <c r="AE13" s="14">
        <v>0</v>
      </c>
      <c r="AF13" s="14">
        <v>96</v>
      </c>
      <c r="AG13" s="14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68">
        <v>0</v>
      </c>
      <c r="AN13" s="68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96</v>
      </c>
      <c r="AT13" s="17">
        <v>95</v>
      </c>
      <c r="AU13" s="17">
        <v>0</v>
      </c>
      <c r="AV13" s="17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97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93</v>
      </c>
      <c r="BM13" s="19">
        <v>0</v>
      </c>
      <c r="BN13" s="20"/>
      <c r="BO13" s="20"/>
    </row>
    <row r="14" spans="1:67" ht="14.5" x14ac:dyDescent="0.35">
      <c r="A14" s="20" t="str">
        <f t="shared" si="0"/>
        <v>F9</v>
      </c>
      <c r="B14" s="20" t="str">
        <f t="shared" si="1"/>
        <v>FV552</v>
      </c>
      <c r="C14" s="20" t="str">
        <f t="shared" si="2"/>
        <v>FB2</v>
      </c>
      <c r="D14" s="66" t="s">
        <v>155</v>
      </c>
      <c r="E14" s="27" t="s">
        <v>139</v>
      </c>
      <c r="F14" s="27" t="s">
        <v>143</v>
      </c>
      <c r="G14" s="27">
        <v>2</v>
      </c>
      <c r="H14" s="12" t="s">
        <v>148</v>
      </c>
      <c r="I14" s="27">
        <v>2</v>
      </c>
      <c r="J14" s="67" t="s">
        <v>147</v>
      </c>
      <c r="K14" s="27">
        <v>26</v>
      </c>
      <c r="L14" s="22">
        <v>776</v>
      </c>
      <c r="M14" s="23">
        <v>7</v>
      </c>
      <c r="N14" s="23">
        <v>5</v>
      </c>
      <c r="O14" s="24">
        <v>0</v>
      </c>
      <c r="P14" s="10">
        <v>776</v>
      </c>
      <c r="Q14" s="11">
        <v>93</v>
      </c>
      <c r="R14" s="11">
        <v>0</v>
      </c>
      <c r="S14" s="12">
        <v>90</v>
      </c>
      <c r="T14" s="12">
        <v>93</v>
      </c>
      <c r="U14" s="11">
        <v>0</v>
      </c>
      <c r="V14" s="12">
        <v>0</v>
      </c>
      <c r="W14" s="11">
        <v>0</v>
      </c>
      <c r="X14" s="13">
        <v>92</v>
      </c>
      <c r="Y14" s="13">
        <v>0</v>
      </c>
      <c r="Z14" s="13">
        <v>93</v>
      </c>
      <c r="AA14" s="13">
        <v>0</v>
      </c>
      <c r="AB14" s="13">
        <v>92</v>
      </c>
      <c r="AC14" s="13">
        <v>0</v>
      </c>
      <c r="AD14" s="13">
        <v>0</v>
      </c>
      <c r="AE14" s="14">
        <v>0</v>
      </c>
      <c r="AF14" s="14">
        <v>0</v>
      </c>
      <c r="AG14" s="14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68">
        <v>0</v>
      </c>
      <c r="AN14" s="68">
        <v>100</v>
      </c>
      <c r="AO14" s="16">
        <v>93</v>
      </c>
      <c r="AP14" s="16">
        <v>93</v>
      </c>
      <c r="AQ14" s="16">
        <v>94</v>
      </c>
      <c r="AR14" s="16">
        <v>98</v>
      </c>
      <c r="AS14" s="17">
        <v>93</v>
      </c>
      <c r="AT14" s="17">
        <v>96</v>
      </c>
      <c r="AU14" s="17">
        <v>93</v>
      </c>
      <c r="AV14" s="17">
        <v>95</v>
      </c>
      <c r="AW14" s="18">
        <v>0</v>
      </c>
      <c r="AX14" s="18">
        <v>86</v>
      </c>
      <c r="AY14" s="18">
        <v>88</v>
      </c>
      <c r="AZ14" s="18">
        <v>85</v>
      </c>
      <c r="BA14" s="18">
        <v>0</v>
      </c>
      <c r="BB14" s="18">
        <v>0</v>
      </c>
      <c r="BC14" s="18">
        <v>0</v>
      </c>
      <c r="BD14" s="19">
        <v>0</v>
      </c>
      <c r="BE14" s="19">
        <v>90</v>
      </c>
      <c r="BF14" s="19">
        <v>100</v>
      </c>
      <c r="BG14" s="19">
        <v>0</v>
      </c>
      <c r="BH14" s="19">
        <v>90</v>
      </c>
      <c r="BI14" s="19">
        <v>93</v>
      </c>
      <c r="BJ14" s="19">
        <v>100</v>
      </c>
      <c r="BK14" s="19">
        <v>92</v>
      </c>
      <c r="BL14" s="19">
        <v>83</v>
      </c>
      <c r="BM14" s="19">
        <v>90</v>
      </c>
      <c r="BN14" s="20"/>
      <c r="BO14" s="20"/>
    </row>
    <row r="15" spans="1:67" ht="14.5" x14ac:dyDescent="0.35">
      <c r="A15" s="20" t="str">
        <f t="shared" si="0"/>
        <v>F10</v>
      </c>
      <c r="B15" s="20" t="str">
        <f t="shared" si="1"/>
        <v>FV352</v>
      </c>
      <c r="C15" s="20" t="str">
        <f t="shared" si="2"/>
        <v>FA7</v>
      </c>
      <c r="D15" s="66" t="s">
        <v>156</v>
      </c>
      <c r="E15" s="27" t="s">
        <v>139</v>
      </c>
      <c r="F15" s="27" t="s">
        <v>152</v>
      </c>
      <c r="G15" s="27">
        <v>2</v>
      </c>
      <c r="H15" s="11" t="s">
        <v>141</v>
      </c>
      <c r="I15" s="27">
        <v>7</v>
      </c>
      <c r="J15" s="67" t="s">
        <v>141</v>
      </c>
      <c r="K15" s="27">
        <v>8</v>
      </c>
      <c r="L15" s="22">
        <v>772</v>
      </c>
      <c r="M15" s="23">
        <v>2</v>
      </c>
      <c r="N15" s="23">
        <v>2</v>
      </c>
      <c r="O15" s="24">
        <v>15</v>
      </c>
      <c r="P15" s="10">
        <v>757</v>
      </c>
      <c r="Q15" s="11">
        <v>0</v>
      </c>
      <c r="R15" s="11">
        <v>0</v>
      </c>
      <c r="S15" s="12">
        <v>0</v>
      </c>
      <c r="T15" s="12">
        <v>0</v>
      </c>
      <c r="U15" s="11">
        <v>0</v>
      </c>
      <c r="V15" s="12">
        <v>0</v>
      </c>
      <c r="W15" s="11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4">
        <v>0</v>
      </c>
      <c r="AF15" s="14">
        <v>0</v>
      </c>
      <c r="AG15" s="14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68">
        <v>0</v>
      </c>
      <c r="AN15" s="68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7">
        <v>0</v>
      </c>
      <c r="AU15" s="17">
        <v>0</v>
      </c>
      <c r="AV15" s="17">
        <v>0</v>
      </c>
      <c r="AW15" s="18">
        <v>97</v>
      </c>
      <c r="AX15" s="18">
        <v>97</v>
      </c>
      <c r="AY15" s="18">
        <v>96</v>
      </c>
      <c r="AZ15" s="18">
        <v>0</v>
      </c>
      <c r="BA15" s="18">
        <v>93</v>
      </c>
      <c r="BB15" s="18">
        <v>0</v>
      </c>
      <c r="BC15" s="18">
        <v>96</v>
      </c>
      <c r="BD15" s="19">
        <v>99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94</v>
      </c>
      <c r="BM15" s="19">
        <v>100</v>
      </c>
      <c r="BN15" s="20"/>
      <c r="BO15" s="20"/>
    </row>
    <row r="16" spans="1:67" ht="14.5" x14ac:dyDescent="0.35">
      <c r="A16" s="20" t="str">
        <f t="shared" si="0"/>
        <v>F11</v>
      </c>
      <c r="B16" s="20" t="str">
        <f t="shared" si="1"/>
        <v>FV452</v>
      </c>
      <c r="C16" s="20" t="str">
        <f t="shared" si="2"/>
        <v>FB3</v>
      </c>
      <c r="D16" s="66" t="s">
        <v>157</v>
      </c>
      <c r="E16" s="27" t="s">
        <v>139</v>
      </c>
      <c r="F16" s="27" t="s">
        <v>146</v>
      </c>
      <c r="G16" s="27">
        <v>2</v>
      </c>
      <c r="H16" s="27" t="s">
        <v>148</v>
      </c>
      <c r="I16" s="27">
        <v>3</v>
      </c>
      <c r="J16" s="67" t="s">
        <v>141</v>
      </c>
      <c r="K16" s="27">
        <v>12</v>
      </c>
      <c r="L16" s="22">
        <v>765</v>
      </c>
      <c r="M16" s="23">
        <v>4</v>
      </c>
      <c r="N16" s="23">
        <v>4</v>
      </c>
      <c r="O16" s="24">
        <v>9</v>
      </c>
      <c r="P16" s="10">
        <v>756</v>
      </c>
      <c r="Q16" s="11">
        <v>0</v>
      </c>
      <c r="R16" s="11">
        <v>0</v>
      </c>
      <c r="S16" s="12">
        <v>0</v>
      </c>
      <c r="T16" s="12">
        <v>0</v>
      </c>
      <c r="U16" s="11">
        <v>0</v>
      </c>
      <c r="V16" s="12">
        <v>0</v>
      </c>
      <c r="W16" s="11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4">
        <v>0</v>
      </c>
      <c r="AF16" s="14">
        <v>0</v>
      </c>
      <c r="AG16" s="14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100</v>
      </c>
      <c r="AM16" s="68">
        <v>0</v>
      </c>
      <c r="AN16" s="68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7">
        <v>0</v>
      </c>
      <c r="AU16" s="17">
        <v>90</v>
      </c>
      <c r="AV16" s="17">
        <v>0</v>
      </c>
      <c r="AW16" s="18">
        <v>93</v>
      </c>
      <c r="AX16" s="18">
        <v>92</v>
      </c>
      <c r="AY16" s="18">
        <v>94</v>
      </c>
      <c r="AZ16" s="18">
        <v>94</v>
      </c>
      <c r="BA16" s="18">
        <v>0</v>
      </c>
      <c r="BB16" s="18">
        <v>0</v>
      </c>
      <c r="BC16" s="18">
        <v>95</v>
      </c>
      <c r="BD16" s="19">
        <v>94</v>
      </c>
      <c r="BE16" s="19">
        <v>100</v>
      </c>
      <c r="BF16" s="19">
        <v>0</v>
      </c>
      <c r="BG16" s="19">
        <v>0</v>
      </c>
      <c r="BH16" s="19">
        <v>94</v>
      </c>
      <c r="BI16" s="19">
        <v>0</v>
      </c>
      <c r="BJ16" s="19">
        <v>0</v>
      </c>
      <c r="BK16" s="19">
        <v>94</v>
      </c>
      <c r="BL16" s="19">
        <v>92</v>
      </c>
      <c r="BM16" s="19">
        <v>0</v>
      </c>
      <c r="BN16" s="20"/>
      <c r="BO16" s="20"/>
    </row>
    <row r="17" spans="1:67" ht="14.5" x14ac:dyDescent="0.35">
      <c r="A17" s="20" t="str">
        <f t="shared" si="0"/>
        <v>F12</v>
      </c>
      <c r="B17" s="20" t="str">
        <f t="shared" si="1"/>
        <v>FV453</v>
      </c>
      <c r="C17" s="20" t="str">
        <f t="shared" si="2"/>
        <v>FE1</v>
      </c>
      <c r="D17" s="66" t="s">
        <v>158</v>
      </c>
      <c r="E17" s="27" t="s">
        <v>139</v>
      </c>
      <c r="F17" s="27" t="s">
        <v>146</v>
      </c>
      <c r="G17" s="27">
        <v>3</v>
      </c>
      <c r="H17" s="27" t="s">
        <v>159</v>
      </c>
      <c r="I17" s="32">
        <v>1</v>
      </c>
      <c r="J17" s="67" t="s">
        <v>159</v>
      </c>
      <c r="K17" s="27">
        <v>17</v>
      </c>
      <c r="L17" s="22">
        <v>747</v>
      </c>
      <c r="M17" s="23">
        <v>7</v>
      </c>
      <c r="N17" s="23">
        <v>5</v>
      </c>
      <c r="O17" s="24">
        <v>0</v>
      </c>
      <c r="P17" s="10">
        <v>747</v>
      </c>
      <c r="Q17" s="11">
        <v>91</v>
      </c>
      <c r="R17" s="11">
        <v>0</v>
      </c>
      <c r="S17" s="12">
        <v>0</v>
      </c>
      <c r="T17" s="12">
        <v>91</v>
      </c>
      <c r="U17" s="11">
        <v>0</v>
      </c>
      <c r="V17" s="12">
        <v>95</v>
      </c>
      <c r="W17" s="11">
        <v>0</v>
      </c>
      <c r="X17" s="13">
        <v>0</v>
      </c>
      <c r="Y17" s="13">
        <v>100</v>
      </c>
      <c r="Z17" s="13">
        <v>0</v>
      </c>
      <c r="AA17" s="13">
        <v>0</v>
      </c>
      <c r="AB17" s="13">
        <v>91</v>
      </c>
      <c r="AC17" s="13">
        <v>0</v>
      </c>
      <c r="AD17" s="13">
        <v>0</v>
      </c>
      <c r="AE17" s="14">
        <v>0</v>
      </c>
      <c r="AF17" s="14">
        <v>0</v>
      </c>
      <c r="AG17" s="14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68">
        <v>90</v>
      </c>
      <c r="AN17" s="68">
        <v>0</v>
      </c>
      <c r="AO17" s="16">
        <v>92</v>
      </c>
      <c r="AP17" s="16">
        <v>90</v>
      </c>
      <c r="AQ17" s="16">
        <v>92</v>
      </c>
      <c r="AR17" s="16">
        <v>94</v>
      </c>
      <c r="AS17" s="17">
        <v>0</v>
      </c>
      <c r="AT17" s="17">
        <v>0</v>
      </c>
      <c r="AU17" s="17">
        <v>91</v>
      </c>
      <c r="AV17" s="17">
        <v>0</v>
      </c>
      <c r="AW17" s="18">
        <v>86</v>
      </c>
      <c r="AX17" s="18">
        <v>85</v>
      </c>
      <c r="AY17" s="18">
        <v>87</v>
      </c>
      <c r="AZ17" s="18">
        <v>84</v>
      </c>
      <c r="BA17" s="18">
        <v>0</v>
      </c>
      <c r="BB17" s="18">
        <v>0</v>
      </c>
      <c r="BC17" s="18">
        <v>82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92</v>
      </c>
      <c r="BJ17" s="19">
        <v>0</v>
      </c>
      <c r="BK17" s="19">
        <v>0</v>
      </c>
      <c r="BL17" s="19">
        <v>0</v>
      </c>
      <c r="BM17" s="19">
        <v>0</v>
      </c>
      <c r="BN17" s="20"/>
      <c r="BO17" s="20"/>
    </row>
    <row r="18" spans="1:67" ht="14.5" x14ac:dyDescent="0.35">
      <c r="A18" s="20" t="str">
        <f t="shared" si="0"/>
        <v>F13</v>
      </c>
      <c r="B18" s="20" t="str">
        <f t="shared" si="1"/>
        <v>FV553</v>
      </c>
      <c r="C18" s="20" t="str">
        <f t="shared" si="2"/>
        <v>FC2</v>
      </c>
      <c r="D18" s="66" t="s">
        <v>160</v>
      </c>
      <c r="E18" s="27" t="s">
        <v>139</v>
      </c>
      <c r="F18" s="27" t="s">
        <v>143</v>
      </c>
      <c r="G18" s="27">
        <v>3</v>
      </c>
      <c r="H18" s="12" t="s">
        <v>147</v>
      </c>
      <c r="I18" s="27">
        <v>2</v>
      </c>
      <c r="J18" s="67" t="s">
        <v>161</v>
      </c>
      <c r="K18" s="27">
        <v>10</v>
      </c>
      <c r="L18" s="22">
        <v>747</v>
      </c>
      <c r="M18" s="23">
        <v>4</v>
      </c>
      <c r="N18" s="23">
        <v>4</v>
      </c>
      <c r="O18" s="24">
        <v>5</v>
      </c>
      <c r="P18" s="10">
        <v>742</v>
      </c>
      <c r="Q18" s="11">
        <v>0</v>
      </c>
      <c r="R18" s="11">
        <v>0</v>
      </c>
      <c r="S18" s="12">
        <v>0</v>
      </c>
      <c r="T18" s="12">
        <v>0</v>
      </c>
      <c r="U18" s="11">
        <v>0</v>
      </c>
      <c r="V18" s="12">
        <v>0</v>
      </c>
      <c r="W18" s="11">
        <v>0</v>
      </c>
      <c r="X18" s="13">
        <v>94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4">
        <v>100</v>
      </c>
      <c r="AF18" s="14">
        <v>90</v>
      </c>
      <c r="AG18" s="14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68">
        <v>0</v>
      </c>
      <c r="AN18" s="68">
        <v>0</v>
      </c>
      <c r="AO18" s="16">
        <v>0</v>
      </c>
      <c r="AP18" s="16">
        <v>0</v>
      </c>
      <c r="AQ18" s="16">
        <v>0</v>
      </c>
      <c r="AR18" s="16">
        <v>0</v>
      </c>
      <c r="AS18" s="17">
        <v>99</v>
      </c>
      <c r="AT18" s="17">
        <v>0</v>
      </c>
      <c r="AU18" s="17">
        <v>0</v>
      </c>
      <c r="AV18" s="17">
        <v>0</v>
      </c>
      <c r="AW18" s="18">
        <v>0</v>
      </c>
      <c r="AX18" s="18">
        <v>90</v>
      </c>
      <c r="AY18" s="18">
        <v>91</v>
      </c>
      <c r="AZ18" s="18">
        <v>90</v>
      </c>
      <c r="BA18" s="18">
        <v>0</v>
      </c>
      <c r="BB18" s="18">
        <v>0</v>
      </c>
      <c r="BC18" s="18">
        <v>87</v>
      </c>
      <c r="BD18" s="19">
        <v>93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85</v>
      </c>
      <c r="BM18" s="19">
        <v>0</v>
      </c>
      <c r="BN18" s="20"/>
      <c r="BO18" s="20"/>
    </row>
    <row r="19" spans="1:67" ht="14.5" x14ac:dyDescent="0.35">
      <c r="A19" s="20" t="str">
        <f t="shared" si="0"/>
        <v>F14</v>
      </c>
      <c r="B19" s="20" t="str">
        <f t="shared" si="1"/>
        <v>FV454</v>
      </c>
      <c r="C19" s="20" t="str">
        <f t="shared" si="2"/>
        <v>FD1</v>
      </c>
      <c r="D19" s="66" t="s">
        <v>162</v>
      </c>
      <c r="E19" s="27" t="s">
        <v>139</v>
      </c>
      <c r="F19" s="27" t="s">
        <v>146</v>
      </c>
      <c r="G19" s="27">
        <v>4</v>
      </c>
      <c r="H19" s="12" t="s">
        <v>161</v>
      </c>
      <c r="I19" s="32">
        <v>1</v>
      </c>
      <c r="J19" s="67" t="s">
        <v>159</v>
      </c>
      <c r="K19" s="27">
        <v>9</v>
      </c>
      <c r="L19" s="22">
        <v>739</v>
      </c>
      <c r="M19" s="23">
        <v>6</v>
      </c>
      <c r="N19" s="23">
        <v>6</v>
      </c>
      <c r="O19" s="24">
        <v>0</v>
      </c>
      <c r="P19" s="10">
        <v>739</v>
      </c>
      <c r="Q19" s="11">
        <v>0</v>
      </c>
      <c r="R19" s="11">
        <v>93</v>
      </c>
      <c r="S19" s="12">
        <v>0</v>
      </c>
      <c r="T19" s="12">
        <v>0</v>
      </c>
      <c r="U19" s="11">
        <v>0</v>
      </c>
      <c r="V19" s="12">
        <v>0</v>
      </c>
      <c r="W19" s="11">
        <v>94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4">
        <v>0</v>
      </c>
      <c r="AF19" s="14">
        <v>0</v>
      </c>
      <c r="AG19" s="14">
        <v>90</v>
      </c>
      <c r="AH19" s="15">
        <v>0</v>
      </c>
      <c r="AI19" s="15">
        <v>0</v>
      </c>
      <c r="AJ19" s="15">
        <v>0</v>
      </c>
      <c r="AK19" s="15">
        <v>90</v>
      </c>
      <c r="AL19" s="15">
        <v>0</v>
      </c>
      <c r="AM19" s="68">
        <v>0</v>
      </c>
      <c r="AN19" s="68">
        <v>0</v>
      </c>
      <c r="AO19" s="16">
        <v>95</v>
      </c>
      <c r="AP19" s="16">
        <v>0</v>
      </c>
      <c r="AQ19" s="16">
        <v>0</v>
      </c>
      <c r="AR19" s="16">
        <v>96</v>
      </c>
      <c r="AS19" s="17">
        <v>0</v>
      </c>
      <c r="AT19" s="17">
        <v>91</v>
      </c>
      <c r="AU19" s="17">
        <v>0</v>
      </c>
      <c r="AV19" s="17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90</v>
      </c>
      <c r="BL19" s="19">
        <v>82</v>
      </c>
      <c r="BM19" s="19">
        <v>0</v>
      </c>
      <c r="BN19" s="20"/>
      <c r="BO19" s="20"/>
    </row>
    <row r="20" spans="1:67" ht="14.5" x14ac:dyDescent="0.35">
      <c r="A20" s="20" t="str">
        <f t="shared" si="0"/>
        <v>F15</v>
      </c>
      <c r="B20" s="20" t="str">
        <f t="shared" si="1"/>
        <v>FV651</v>
      </c>
      <c r="C20" s="20" t="str">
        <f t="shared" si="2"/>
        <v>FD2</v>
      </c>
      <c r="D20" s="66" t="s">
        <v>163</v>
      </c>
      <c r="E20" s="27" t="s">
        <v>139</v>
      </c>
      <c r="F20" s="27" t="s">
        <v>164</v>
      </c>
      <c r="G20" s="28">
        <v>1</v>
      </c>
      <c r="H20" s="27" t="s">
        <v>161</v>
      </c>
      <c r="I20" s="27">
        <v>2</v>
      </c>
      <c r="J20" s="67" t="s">
        <v>161</v>
      </c>
      <c r="K20" s="27">
        <v>8</v>
      </c>
      <c r="L20" s="22">
        <v>740</v>
      </c>
      <c r="M20" s="23">
        <v>3</v>
      </c>
      <c r="N20" s="23">
        <v>3</v>
      </c>
      <c r="O20" s="24">
        <v>10</v>
      </c>
      <c r="P20" s="10">
        <v>730</v>
      </c>
      <c r="Q20" s="11">
        <v>0</v>
      </c>
      <c r="R20" s="11">
        <v>0</v>
      </c>
      <c r="S20" s="12">
        <v>0</v>
      </c>
      <c r="T20" s="12">
        <v>94</v>
      </c>
      <c r="U20" s="11">
        <v>0</v>
      </c>
      <c r="V20" s="12">
        <v>98</v>
      </c>
      <c r="W20" s="11">
        <v>0</v>
      </c>
      <c r="X20" s="13">
        <v>93</v>
      </c>
      <c r="Y20" s="13">
        <v>0</v>
      </c>
      <c r="Z20" s="13">
        <v>0</v>
      </c>
      <c r="AA20" s="13">
        <v>90</v>
      </c>
      <c r="AB20" s="13">
        <v>0</v>
      </c>
      <c r="AC20" s="13">
        <v>0</v>
      </c>
      <c r="AD20" s="13">
        <v>90</v>
      </c>
      <c r="AE20" s="14">
        <v>0</v>
      </c>
      <c r="AF20" s="14">
        <v>92</v>
      </c>
      <c r="AG20" s="14">
        <v>93</v>
      </c>
      <c r="AH20" s="15">
        <v>0</v>
      </c>
      <c r="AI20" s="15">
        <v>0</v>
      </c>
      <c r="AJ20" s="15">
        <v>90</v>
      </c>
      <c r="AK20" s="15">
        <v>0</v>
      </c>
      <c r="AL20" s="15">
        <v>0</v>
      </c>
      <c r="AM20" s="68">
        <v>0</v>
      </c>
      <c r="AN20" s="68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7">
        <v>0</v>
      </c>
      <c r="AU20" s="17">
        <v>0</v>
      </c>
      <c r="AV20" s="17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20"/>
      <c r="BO20" s="20"/>
    </row>
    <row r="21" spans="1:67" ht="14.5" x14ac:dyDescent="0.35">
      <c r="A21" s="20" t="str">
        <f t="shared" si="0"/>
        <v>F16</v>
      </c>
      <c r="B21" s="20" t="str">
        <f t="shared" si="1"/>
        <v>FV455</v>
      </c>
      <c r="C21" s="20" t="str">
        <f t="shared" si="2"/>
        <v>FF1</v>
      </c>
      <c r="D21" s="66" t="s">
        <v>165</v>
      </c>
      <c r="E21" s="27" t="s">
        <v>139</v>
      </c>
      <c r="F21" s="27" t="s">
        <v>146</v>
      </c>
      <c r="G21" s="27">
        <v>5</v>
      </c>
      <c r="H21" s="12" t="s">
        <v>166</v>
      </c>
      <c r="I21" s="32">
        <v>1</v>
      </c>
      <c r="J21" s="67" t="s">
        <v>167</v>
      </c>
      <c r="K21" s="27">
        <v>9</v>
      </c>
      <c r="L21" s="22">
        <v>722</v>
      </c>
      <c r="M21" s="23">
        <v>4</v>
      </c>
      <c r="N21" s="23">
        <v>4</v>
      </c>
      <c r="O21" s="24">
        <v>5</v>
      </c>
      <c r="P21" s="10">
        <v>717</v>
      </c>
      <c r="Q21" s="11">
        <v>90</v>
      </c>
      <c r="R21" s="11">
        <v>0</v>
      </c>
      <c r="S21" s="12">
        <v>0</v>
      </c>
      <c r="T21" s="12">
        <v>90</v>
      </c>
      <c r="U21" s="11">
        <v>0</v>
      </c>
      <c r="V21" s="12">
        <v>0</v>
      </c>
      <c r="W21" s="11">
        <v>0</v>
      </c>
      <c r="X21" s="13">
        <v>0</v>
      </c>
      <c r="Y21" s="13">
        <v>90</v>
      </c>
      <c r="Z21" s="13">
        <v>90</v>
      </c>
      <c r="AA21" s="13">
        <v>0</v>
      </c>
      <c r="AB21" s="13">
        <v>90</v>
      </c>
      <c r="AC21" s="13">
        <v>90</v>
      </c>
      <c r="AD21" s="13">
        <v>0</v>
      </c>
      <c r="AE21" s="14">
        <v>0</v>
      </c>
      <c r="AF21" s="14">
        <v>0</v>
      </c>
      <c r="AG21" s="14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68">
        <v>0</v>
      </c>
      <c r="AN21" s="68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7">
        <v>92</v>
      </c>
      <c r="AU21" s="17">
        <v>0</v>
      </c>
      <c r="AV21" s="17">
        <v>90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9">
        <v>0</v>
      </c>
      <c r="BE21" s="19">
        <v>0</v>
      </c>
      <c r="BF21" s="19">
        <v>0</v>
      </c>
      <c r="BG21" s="19">
        <v>90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20"/>
      <c r="BO21" s="20"/>
    </row>
    <row r="22" spans="1:67" ht="14.5" x14ac:dyDescent="0.35">
      <c r="A22" s="20" t="str">
        <f t="shared" si="0"/>
        <v>F17</v>
      </c>
      <c r="B22" s="20" t="str">
        <f t="shared" si="1"/>
        <v>FV353</v>
      </c>
      <c r="C22" s="20" t="str">
        <f t="shared" si="2"/>
        <v>FC3</v>
      </c>
      <c r="D22" s="66" t="s">
        <v>168</v>
      </c>
      <c r="E22" s="27" t="s">
        <v>139</v>
      </c>
      <c r="F22" s="27" t="s">
        <v>152</v>
      </c>
      <c r="G22" s="27">
        <v>3</v>
      </c>
      <c r="H22" s="27" t="s">
        <v>147</v>
      </c>
      <c r="I22" s="27">
        <v>3</v>
      </c>
      <c r="J22" s="67" t="s">
        <v>147</v>
      </c>
      <c r="K22" s="27">
        <v>7</v>
      </c>
      <c r="L22" s="22">
        <v>642</v>
      </c>
      <c r="M22" s="23">
        <v>3</v>
      </c>
      <c r="N22" s="23">
        <v>3</v>
      </c>
      <c r="O22" s="24">
        <v>5</v>
      </c>
      <c r="P22" s="10">
        <v>637</v>
      </c>
      <c r="Q22" s="11">
        <v>92</v>
      </c>
      <c r="R22" s="11">
        <v>93</v>
      </c>
      <c r="S22" s="12">
        <v>0</v>
      </c>
      <c r="T22" s="12">
        <v>95</v>
      </c>
      <c r="U22" s="11">
        <v>0</v>
      </c>
      <c r="V22" s="12">
        <v>0</v>
      </c>
      <c r="W22" s="11">
        <v>94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4">
        <v>0</v>
      </c>
      <c r="AF22" s="14">
        <v>0</v>
      </c>
      <c r="AG22" s="14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68">
        <v>0</v>
      </c>
      <c r="AN22" s="68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7">
        <v>0</v>
      </c>
      <c r="AU22" s="17">
        <v>92</v>
      </c>
      <c r="AV22" s="17">
        <v>0</v>
      </c>
      <c r="AW22" s="18">
        <v>88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88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20"/>
      <c r="BO22" s="20"/>
    </row>
    <row r="23" spans="1:67" ht="14.5" x14ac:dyDescent="0.35">
      <c r="A23" s="20" t="str">
        <f t="shared" si="0"/>
        <v>F18</v>
      </c>
      <c r="B23" s="20" t="str">
        <f t="shared" si="1"/>
        <v>FV354</v>
      </c>
      <c r="C23" s="20" t="str">
        <f t="shared" si="2"/>
        <v>FD3</v>
      </c>
      <c r="D23" s="66" t="s">
        <v>169</v>
      </c>
      <c r="E23" s="27" t="s">
        <v>139</v>
      </c>
      <c r="F23" s="27" t="s">
        <v>152</v>
      </c>
      <c r="G23" s="27">
        <v>4</v>
      </c>
      <c r="H23" s="27" t="s">
        <v>161</v>
      </c>
      <c r="I23" s="27">
        <v>3</v>
      </c>
      <c r="J23" s="67" t="s">
        <v>161</v>
      </c>
      <c r="K23" s="27">
        <v>6</v>
      </c>
      <c r="L23" s="22">
        <v>580</v>
      </c>
      <c r="M23" s="23">
        <v>4</v>
      </c>
      <c r="N23" s="23">
        <v>4</v>
      </c>
      <c r="O23" s="24">
        <v>0</v>
      </c>
      <c r="P23" s="10">
        <v>580</v>
      </c>
      <c r="Q23" s="11">
        <v>0</v>
      </c>
      <c r="R23" s="11">
        <v>100</v>
      </c>
      <c r="S23" s="12">
        <v>0</v>
      </c>
      <c r="T23" s="12">
        <v>0</v>
      </c>
      <c r="U23" s="11">
        <v>0</v>
      </c>
      <c r="V23" s="12">
        <v>0</v>
      </c>
      <c r="W23" s="11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4">
        <v>0</v>
      </c>
      <c r="AF23" s="14">
        <v>0</v>
      </c>
      <c r="AG23" s="14">
        <v>98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68">
        <v>0</v>
      </c>
      <c r="AN23" s="68">
        <v>0</v>
      </c>
      <c r="AO23" s="16">
        <v>100</v>
      </c>
      <c r="AP23" s="16">
        <v>0</v>
      </c>
      <c r="AQ23" s="16">
        <v>0</v>
      </c>
      <c r="AR23" s="16">
        <v>0</v>
      </c>
      <c r="AS23" s="17">
        <v>0</v>
      </c>
      <c r="AT23" s="17">
        <v>0</v>
      </c>
      <c r="AU23" s="17">
        <v>0</v>
      </c>
      <c r="AV23" s="17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9">
        <v>92</v>
      </c>
      <c r="BE23" s="19">
        <v>0</v>
      </c>
      <c r="BF23" s="19">
        <v>0</v>
      </c>
      <c r="BG23" s="19">
        <v>95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95</v>
      </c>
      <c r="BN23" s="20"/>
      <c r="BO23" s="20"/>
    </row>
    <row r="24" spans="1:67" ht="14.5" x14ac:dyDescent="0.35">
      <c r="A24" s="20" t="str">
        <f t="shared" si="0"/>
        <v>F19</v>
      </c>
      <c r="B24" s="20" t="str">
        <f t="shared" si="1"/>
        <v>FV456</v>
      </c>
      <c r="C24" s="20" t="str">
        <f t="shared" si="2"/>
        <v>FC4</v>
      </c>
      <c r="D24" s="66" t="s">
        <v>170</v>
      </c>
      <c r="E24" s="27" t="s">
        <v>139</v>
      </c>
      <c r="F24" s="27" t="s">
        <v>146</v>
      </c>
      <c r="G24" s="27">
        <v>6</v>
      </c>
      <c r="H24" s="27" t="s">
        <v>147</v>
      </c>
      <c r="I24" s="27">
        <v>4</v>
      </c>
      <c r="J24" s="67" t="s">
        <v>147</v>
      </c>
      <c r="K24" s="27">
        <v>6</v>
      </c>
      <c r="L24" s="22">
        <v>562</v>
      </c>
      <c r="M24" s="23">
        <v>3</v>
      </c>
      <c r="N24" s="23">
        <v>3</v>
      </c>
      <c r="O24" s="24">
        <v>0</v>
      </c>
      <c r="P24" s="10">
        <v>562</v>
      </c>
      <c r="Q24" s="11">
        <v>0</v>
      </c>
      <c r="R24" s="11">
        <v>0</v>
      </c>
      <c r="S24" s="12">
        <v>0</v>
      </c>
      <c r="T24" s="12">
        <v>0</v>
      </c>
      <c r="U24" s="11">
        <v>0</v>
      </c>
      <c r="V24" s="12">
        <v>0</v>
      </c>
      <c r="W24" s="11">
        <v>0</v>
      </c>
      <c r="X24" s="13">
        <v>0</v>
      </c>
      <c r="Y24" s="13">
        <v>0</v>
      </c>
      <c r="Z24" s="13">
        <v>96</v>
      </c>
      <c r="AA24" s="13">
        <v>0</v>
      </c>
      <c r="AB24" s="13">
        <v>0</v>
      </c>
      <c r="AC24" s="13">
        <v>0</v>
      </c>
      <c r="AD24" s="13">
        <v>0</v>
      </c>
      <c r="AE24" s="14">
        <v>0</v>
      </c>
      <c r="AF24" s="14">
        <v>0</v>
      </c>
      <c r="AG24" s="14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68">
        <v>0</v>
      </c>
      <c r="AN24" s="68">
        <v>0</v>
      </c>
      <c r="AO24" s="16">
        <v>0</v>
      </c>
      <c r="AP24" s="16">
        <v>0</v>
      </c>
      <c r="AQ24" s="16">
        <v>0</v>
      </c>
      <c r="AR24" s="16">
        <v>0</v>
      </c>
      <c r="AS24" s="17">
        <v>0</v>
      </c>
      <c r="AT24" s="17">
        <v>0</v>
      </c>
      <c r="AU24" s="17">
        <v>0</v>
      </c>
      <c r="AV24" s="17">
        <v>0</v>
      </c>
      <c r="AW24" s="18">
        <v>91</v>
      </c>
      <c r="AX24" s="18">
        <v>93</v>
      </c>
      <c r="AY24" s="18">
        <v>93</v>
      </c>
      <c r="AZ24" s="18">
        <v>93</v>
      </c>
      <c r="BA24" s="18">
        <v>0</v>
      </c>
      <c r="BB24" s="18">
        <v>0</v>
      </c>
      <c r="BC24" s="18">
        <v>0</v>
      </c>
      <c r="BD24" s="19">
        <v>96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20"/>
      <c r="BO24" s="20"/>
    </row>
    <row r="25" spans="1:67" ht="14.5" x14ac:dyDescent="0.35">
      <c r="A25" s="20" t="str">
        <f t="shared" si="0"/>
        <v>F20</v>
      </c>
      <c r="B25" s="20" t="str">
        <f t="shared" si="1"/>
        <v>FU356</v>
      </c>
      <c r="C25" s="20" t="str">
        <f t="shared" si="2"/>
        <v>FC5</v>
      </c>
      <c r="D25" s="66" t="s">
        <v>171</v>
      </c>
      <c r="E25" s="27" t="s">
        <v>139</v>
      </c>
      <c r="F25" s="27" t="s">
        <v>140</v>
      </c>
      <c r="G25" s="27">
        <v>6</v>
      </c>
      <c r="H25" s="69" t="s">
        <v>147</v>
      </c>
      <c r="I25" s="27">
        <v>5</v>
      </c>
      <c r="J25" s="67" t="s">
        <v>150</v>
      </c>
      <c r="K25" s="27">
        <v>6</v>
      </c>
      <c r="L25" s="22">
        <v>556</v>
      </c>
      <c r="M25" s="23">
        <v>3</v>
      </c>
      <c r="N25" s="23">
        <v>3</v>
      </c>
      <c r="O25" s="24">
        <v>0</v>
      </c>
      <c r="P25" s="10">
        <v>556</v>
      </c>
      <c r="Q25" s="11">
        <v>0</v>
      </c>
      <c r="R25" s="11">
        <v>0</v>
      </c>
      <c r="S25" s="12">
        <v>0</v>
      </c>
      <c r="T25" s="12">
        <v>0</v>
      </c>
      <c r="U25" s="11">
        <v>0</v>
      </c>
      <c r="V25" s="12">
        <v>0</v>
      </c>
      <c r="W25" s="11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96</v>
      </c>
      <c r="AC25" s="13">
        <v>0</v>
      </c>
      <c r="AD25" s="13">
        <v>0</v>
      </c>
      <c r="AE25" s="14">
        <v>0</v>
      </c>
      <c r="AF25" s="14">
        <v>0</v>
      </c>
      <c r="AG25" s="14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68">
        <v>0</v>
      </c>
      <c r="AN25" s="68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98</v>
      </c>
      <c r="AT25" s="17">
        <v>95</v>
      </c>
      <c r="AU25" s="17">
        <v>0</v>
      </c>
      <c r="AV25" s="17">
        <v>0</v>
      </c>
      <c r="AW25" s="18">
        <v>89</v>
      </c>
      <c r="AX25" s="18">
        <v>0</v>
      </c>
      <c r="AY25" s="18">
        <v>90</v>
      </c>
      <c r="AZ25" s="18">
        <v>88</v>
      </c>
      <c r="BA25" s="18">
        <v>0</v>
      </c>
      <c r="BB25" s="18">
        <v>0</v>
      </c>
      <c r="BC25" s="18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20"/>
      <c r="BO25" s="20"/>
    </row>
    <row r="26" spans="1:67" ht="15.75" customHeight="1" x14ac:dyDescent="0.35">
      <c r="A26" s="20" t="str">
        <f t="shared" si="0"/>
        <v>F21</v>
      </c>
      <c r="B26" s="20" t="str">
        <f t="shared" si="1"/>
        <v>FV355</v>
      </c>
      <c r="C26" s="20" t="str">
        <f t="shared" si="2"/>
        <v>FC6</v>
      </c>
      <c r="D26" s="66" t="s">
        <v>172</v>
      </c>
      <c r="E26" s="27" t="s">
        <v>139</v>
      </c>
      <c r="F26" s="27" t="s">
        <v>152</v>
      </c>
      <c r="G26" s="27">
        <v>5</v>
      </c>
      <c r="H26" s="27" t="s">
        <v>147</v>
      </c>
      <c r="I26" s="27">
        <v>6</v>
      </c>
      <c r="J26" s="67" t="s">
        <v>147</v>
      </c>
      <c r="K26" s="27">
        <v>6</v>
      </c>
      <c r="L26" s="22">
        <v>552</v>
      </c>
      <c r="M26" s="23">
        <v>3</v>
      </c>
      <c r="N26" s="23">
        <v>3</v>
      </c>
      <c r="O26" s="24">
        <v>0</v>
      </c>
      <c r="P26" s="10">
        <v>552</v>
      </c>
      <c r="Q26" s="11">
        <v>95</v>
      </c>
      <c r="R26" s="11">
        <v>0</v>
      </c>
      <c r="S26" s="12">
        <v>0</v>
      </c>
      <c r="T26" s="12">
        <v>0</v>
      </c>
      <c r="U26" s="11">
        <v>0</v>
      </c>
      <c r="V26" s="12">
        <v>0</v>
      </c>
      <c r="W26" s="11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4">
        <v>0</v>
      </c>
      <c r="AF26" s="14">
        <v>0</v>
      </c>
      <c r="AG26" s="14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68">
        <v>95</v>
      </c>
      <c r="AN26" s="68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7">
        <v>0</v>
      </c>
      <c r="AU26" s="17">
        <v>0</v>
      </c>
      <c r="AV26" s="17">
        <v>0</v>
      </c>
      <c r="AW26" s="18">
        <v>90</v>
      </c>
      <c r="AX26" s="18">
        <v>91</v>
      </c>
      <c r="AY26" s="18">
        <v>0</v>
      </c>
      <c r="AZ26" s="18">
        <v>92</v>
      </c>
      <c r="BA26" s="18">
        <v>0</v>
      </c>
      <c r="BB26" s="18">
        <v>0</v>
      </c>
      <c r="BC26" s="18">
        <v>89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20"/>
      <c r="BO26" s="20"/>
    </row>
    <row r="27" spans="1:67" ht="15.75" customHeight="1" x14ac:dyDescent="0.35">
      <c r="A27" s="20" t="str">
        <f t="shared" si="0"/>
        <v>F22</v>
      </c>
      <c r="B27" s="20" t="str">
        <f t="shared" si="1"/>
        <v>FV356</v>
      </c>
      <c r="C27" s="20" t="str">
        <f t="shared" si="2"/>
        <v>FB4</v>
      </c>
      <c r="D27" s="66" t="s">
        <v>173</v>
      </c>
      <c r="E27" s="27" t="s">
        <v>139</v>
      </c>
      <c r="F27" s="27" t="s">
        <v>152</v>
      </c>
      <c r="G27" s="27">
        <v>6</v>
      </c>
      <c r="H27" s="27" t="s">
        <v>148</v>
      </c>
      <c r="I27" s="27">
        <v>4</v>
      </c>
      <c r="J27" s="67" t="s">
        <v>141</v>
      </c>
      <c r="K27" s="27">
        <v>5</v>
      </c>
      <c r="L27" s="22">
        <v>478</v>
      </c>
      <c r="M27" s="23">
        <v>3</v>
      </c>
      <c r="N27" s="23">
        <v>3</v>
      </c>
      <c r="O27" s="24">
        <v>0</v>
      </c>
      <c r="P27" s="10">
        <v>478</v>
      </c>
      <c r="Q27" s="11">
        <v>0</v>
      </c>
      <c r="R27" s="11">
        <v>0</v>
      </c>
      <c r="S27" s="12">
        <v>0</v>
      </c>
      <c r="T27" s="12">
        <v>0</v>
      </c>
      <c r="U27" s="11">
        <v>0</v>
      </c>
      <c r="V27" s="12">
        <v>0</v>
      </c>
      <c r="W27" s="11">
        <v>0</v>
      </c>
      <c r="X27" s="13">
        <v>97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4">
        <v>0</v>
      </c>
      <c r="AF27" s="14">
        <v>0</v>
      </c>
      <c r="AG27" s="14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68">
        <v>0</v>
      </c>
      <c r="AN27" s="68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7">
        <v>0</v>
      </c>
      <c r="AU27" s="17">
        <v>0</v>
      </c>
      <c r="AV27" s="17">
        <v>0</v>
      </c>
      <c r="AW27" s="18">
        <v>94</v>
      </c>
      <c r="AX27" s="18">
        <v>0</v>
      </c>
      <c r="AY27" s="18">
        <v>95</v>
      </c>
      <c r="AZ27" s="18">
        <v>95</v>
      </c>
      <c r="BA27" s="18">
        <v>0</v>
      </c>
      <c r="BB27" s="18">
        <v>0</v>
      </c>
      <c r="BC27" s="18">
        <v>0</v>
      </c>
      <c r="BD27" s="19">
        <v>97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20"/>
      <c r="BO27" s="20"/>
    </row>
    <row r="28" spans="1:67" ht="15.75" customHeight="1" x14ac:dyDescent="0.35">
      <c r="A28" s="20" t="str">
        <f t="shared" si="0"/>
        <v>F23</v>
      </c>
      <c r="B28" s="20" t="str">
        <f t="shared" si="1"/>
        <v>FJNR1</v>
      </c>
      <c r="C28" s="20" t="str">
        <f t="shared" si="2"/>
        <v>FU1</v>
      </c>
      <c r="D28" s="66" t="s">
        <v>174</v>
      </c>
      <c r="E28" s="27" t="s">
        <v>139</v>
      </c>
      <c r="F28" s="27" t="s">
        <v>175</v>
      </c>
      <c r="G28" s="28">
        <v>1</v>
      </c>
      <c r="H28" s="27" t="s">
        <v>150</v>
      </c>
      <c r="I28" s="32">
        <v>1</v>
      </c>
      <c r="J28" s="67" t="s">
        <v>150</v>
      </c>
      <c r="K28" s="27">
        <v>5</v>
      </c>
      <c r="L28" s="22">
        <v>474</v>
      </c>
      <c r="M28" s="23">
        <v>3</v>
      </c>
      <c r="N28" s="23">
        <v>3</v>
      </c>
      <c r="O28" s="24">
        <v>0</v>
      </c>
      <c r="P28" s="10">
        <v>474</v>
      </c>
      <c r="Q28" s="11">
        <v>94</v>
      </c>
      <c r="R28" s="11">
        <v>0</v>
      </c>
      <c r="S28" s="12">
        <v>0</v>
      </c>
      <c r="T28" s="12">
        <v>98</v>
      </c>
      <c r="U28" s="11">
        <v>96</v>
      </c>
      <c r="V28" s="12">
        <v>0</v>
      </c>
      <c r="W28" s="11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4">
        <v>0</v>
      </c>
      <c r="AF28" s="14">
        <v>0</v>
      </c>
      <c r="AG28" s="14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68">
        <v>0</v>
      </c>
      <c r="AN28" s="68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7">
        <v>0</v>
      </c>
      <c r="AU28" s="17">
        <v>97</v>
      </c>
      <c r="AV28" s="17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89</v>
      </c>
      <c r="BM28" s="19">
        <v>0</v>
      </c>
      <c r="BN28" s="20"/>
      <c r="BO28" s="20"/>
    </row>
    <row r="29" spans="1:67" ht="15.75" customHeight="1" x14ac:dyDescent="0.35">
      <c r="A29" s="20" t="str">
        <f t="shared" si="0"/>
        <v>F24</v>
      </c>
      <c r="B29" s="20" t="str">
        <f t="shared" si="1"/>
        <v>FV357</v>
      </c>
      <c r="C29" s="20" t="str">
        <f t="shared" si="2"/>
        <v>FG1</v>
      </c>
      <c r="D29" s="66" t="s">
        <v>176</v>
      </c>
      <c r="E29" s="27" t="s">
        <v>139</v>
      </c>
      <c r="F29" s="27" t="s">
        <v>152</v>
      </c>
      <c r="G29" s="27">
        <v>7</v>
      </c>
      <c r="H29" s="27" t="s">
        <v>167</v>
      </c>
      <c r="I29" s="32">
        <v>1</v>
      </c>
      <c r="J29" s="67" t="s">
        <v>150</v>
      </c>
      <c r="K29" s="27">
        <v>5</v>
      </c>
      <c r="L29" s="22">
        <v>454</v>
      </c>
      <c r="M29" s="23">
        <v>5</v>
      </c>
      <c r="N29" s="23">
        <v>5</v>
      </c>
      <c r="O29" s="24">
        <v>0</v>
      </c>
      <c r="P29" s="10">
        <v>454</v>
      </c>
      <c r="Q29" s="11">
        <v>0</v>
      </c>
      <c r="R29" s="11">
        <v>0</v>
      </c>
      <c r="S29" s="12">
        <v>0</v>
      </c>
      <c r="T29" s="12">
        <v>0</v>
      </c>
      <c r="U29" s="11">
        <v>0</v>
      </c>
      <c r="V29" s="12">
        <v>93</v>
      </c>
      <c r="W29" s="11">
        <v>0</v>
      </c>
      <c r="X29" s="13">
        <v>91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4">
        <v>0</v>
      </c>
      <c r="AF29" s="14">
        <v>0</v>
      </c>
      <c r="AG29" s="14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68">
        <v>0</v>
      </c>
      <c r="AN29" s="68">
        <v>0</v>
      </c>
      <c r="AO29" s="16">
        <v>90</v>
      </c>
      <c r="AP29" s="16">
        <v>0</v>
      </c>
      <c r="AQ29" s="16">
        <v>0</v>
      </c>
      <c r="AR29" s="16">
        <v>0</v>
      </c>
      <c r="AS29" s="17">
        <v>0</v>
      </c>
      <c r="AT29" s="17">
        <v>90</v>
      </c>
      <c r="AU29" s="17">
        <v>0</v>
      </c>
      <c r="AV29" s="17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90</v>
      </c>
      <c r="BJ29" s="19">
        <v>0</v>
      </c>
      <c r="BK29" s="19">
        <v>0</v>
      </c>
      <c r="BL29" s="19">
        <v>0</v>
      </c>
      <c r="BM29" s="19">
        <v>0</v>
      </c>
      <c r="BN29" s="20"/>
      <c r="BO29" s="20"/>
    </row>
    <row r="30" spans="1:67" ht="15.75" customHeight="1" x14ac:dyDescent="0.35">
      <c r="A30" s="20" t="str">
        <f t="shared" si="0"/>
        <v>F25</v>
      </c>
      <c r="B30" s="20" t="str">
        <f t="shared" si="1"/>
        <v>FV358</v>
      </c>
      <c r="C30" s="20" t="str">
        <f t="shared" si="2"/>
        <v>FD4</v>
      </c>
      <c r="D30" s="66" t="s">
        <v>177</v>
      </c>
      <c r="E30" s="27" t="s">
        <v>139</v>
      </c>
      <c r="F30" s="27" t="s">
        <v>152</v>
      </c>
      <c r="G30" s="27">
        <v>8</v>
      </c>
      <c r="H30" s="27" t="s">
        <v>161</v>
      </c>
      <c r="I30" s="27">
        <v>4</v>
      </c>
      <c r="J30" s="67" t="s">
        <v>161</v>
      </c>
      <c r="K30" s="27">
        <v>5</v>
      </c>
      <c r="L30" s="22">
        <v>453</v>
      </c>
      <c r="M30" s="23">
        <v>4</v>
      </c>
      <c r="N30" s="23">
        <v>4</v>
      </c>
      <c r="O30" s="24">
        <v>0</v>
      </c>
      <c r="P30" s="10">
        <v>453</v>
      </c>
      <c r="Q30" s="11">
        <v>0</v>
      </c>
      <c r="R30" s="11">
        <v>0</v>
      </c>
      <c r="S30" s="12">
        <v>0</v>
      </c>
      <c r="T30" s="12">
        <v>0</v>
      </c>
      <c r="U30" s="11">
        <v>0</v>
      </c>
      <c r="V30" s="12">
        <v>0</v>
      </c>
      <c r="W30" s="11">
        <v>0</v>
      </c>
      <c r="X30" s="13">
        <v>0</v>
      </c>
      <c r="Y30" s="13">
        <v>0</v>
      </c>
      <c r="Z30" s="13">
        <v>91</v>
      </c>
      <c r="AA30" s="13">
        <v>0</v>
      </c>
      <c r="AB30" s="13">
        <v>0</v>
      </c>
      <c r="AC30" s="13">
        <v>0</v>
      </c>
      <c r="AD30" s="13">
        <v>0</v>
      </c>
      <c r="AE30" s="14">
        <v>0</v>
      </c>
      <c r="AF30" s="14">
        <v>0</v>
      </c>
      <c r="AG30" s="14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68">
        <v>0</v>
      </c>
      <c r="AN30" s="68">
        <v>0</v>
      </c>
      <c r="AO30" s="16">
        <v>97</v>
      </c>
      <c r="AP30" s="16">
        <v>0</v>
      </c>
      <c r="AQ30" s="16">
        <v>0</v>
      </c>
      <c r="AR30" s="16">
        <v>0</v>
      </c>
      <c r="AS30" s="17">
        <v>0</v>
      </c>
      <c r="AT30" s="17">
        <v>0</v>
      </c>
      <c r="AU30" s="17">
        <v>0</v>
      </c>
      <c r="AV30" s="17">
        <v>0</v>
      </c>
      <c r="AW30" s="18">
        <v>0</v>
      </c>
      <c r="AX30" s="18">
        <v>88</v>
      </c>
      <c r="AY30" s="18">
        <v>0</v>
      </c>
      <c r="AZ30" s="18">
        <v>86</v>
      </c>
      <c r="BA30" s="18">
        <v>0</v>
      </c>
      <c r="BB30" s="18">
        <v>0</v>
      </c>
      <c r="BC30" s="18">
        <v>0</v>
      </c>
      <c r="BD30" s="19">
        <v>91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20"/>
      <c r="BO30" s="20"/>
    </row>
    <row r="31" spans="1:67" ht="15.75" customHeight="1" x14ac:dyDescent="0.35">
      <c r="A31" s="20" t="str">
        <f t="shared" si="0"/>
        <v>F26</v>
      </c>
      <c r="B31" s="20" t="str">
        <f t="shared" si="1"/>
        <v>FV457</v>
      </c>
      <c r="C31" s="20" t="str">
        <f t="shared" si="2"/>
        <v>FB5</v>
      </c>
      <c r="D31" s="66" t="s">
        <v>178</v>
      </c>
      <c r="E31" s="27" t="s">
        <v>139</v>
      </c>
      <c r="F31" s="27" t="s">
        <v>146</v>
      </c>
      <c r="G31" s="27">
        <v>7</v>
      </c>
      <c r="H31" s="27" t="s">
        <v>148</v>
      </c>
      <c r="I31" s="27">
        <v>5</v>
      </c>
      <c r="J31" s="67" t="s">
        <v>148</v>
      </c>
      <c r="K31" s="27">
        <v>4</v>
      </c>
      <c r="L31" s="22">
        <v>387</v>
      </c>
      <c r="M31" s="23">
        <v>3</v>
      </c>
      <c r="N31" s="23">
        <v>3</v>
      </c>
      <c r="O31" s="24">
        <v>0</v>
      </c>
      <c r="P31" s="10">
        <v>387</v>
      </c>
      <c r="Q31" s="11">
        <v>0</v>
      </c>
      <c r="R31" s="11">
        <v>0</v>
      </c>
      <c r="S31" s="12">
        <v>93</v>
      </c>
      <c r="T31" s="12">
        <v>0</v>
      </c>
      <c r="U31" s="11">
        <v>0</v>
      </c>
      <c r="V31" s="12">
        <v>0</v>
      </c>
      <c r="W31" s="11">
        <v>99</v>
      </c>
      <c r="X31" s="13">
        <v>0</v>
      </c>
      <c r="Y31" s="13">
        <v>0</v>
      </c>
      <c r="Z31" s="13">
        <v>0</v>
      </c>
      <c r="AA31" s="13">
        <v>0</v>
      </c>
      <c r="AB31" s="13">
        <v>97</v>
      </c>
      <c r="AC31" s="13">
        <v>0</v>
      </c>
      <c r="AD31" s="13">
        <v>0</v>
      </c>
      <c r="AE31" s="14">
        <v>0</v>
      </c>
      <c r="AF31" s="14">
        <v>0</v>
      </c>
      <c r="AG31" s="14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68">
        <v>0</v>
      </c>
      <c r="AN31" s="68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7">
        <v>0</v>
      </c>
      <c r="AU31" s="17">
        <v>0</v>
      </c>
      <c r="AV31" s="17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9">
        <v>98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20"/>
      <c r="BO31" s="20"/>
    </row>
    <row r="32" spans="1:67" ht="15.75" customHeight="1" x14ac:dyDescent="0.35">
      <c r="A32" s="20" t="str">
        <f t="shared" si="0"/>
        <v>F27</v>
      </c>
      <c r="B32" s="20" t="str">
        <f t="shared" si="1"/>
        <v>FU357</v>
      </c>
      <c r="C32" s="20" t="str">
        <f t="shared" si="2"/>
        <v>FC7</v>
      </c>
      <c r="D32" s="66" t="s">
        <v>179</v>
      </c>
      <c r="E32" s="27" t="s">
        <v>139</v>
      </c>
      <c r="F32" s="27" t="s">
        <v>140</v>
      </c>
      <c r="G32" s="27">
        <v>7</v>
      </c>
      <c r="H32" s="69" t="s">
        <v>147</v>
      </c>
      <c r="I32" s="27">
        <v>7</v>
      </c>
      <c r="J32" s="67" t="s">
        <v>150</v>
      </c>
      <c r="K32" s="27">
        <v>4</v>
      </c>
      <c r="L32" s="22">
        <v>382</v>
      </c>
      <c r="M32" s="23">
        <v>4</v>
      </c>
      <c r="N32" s="23">
        <v>4</v>
      </c>
      <c r="O32" s="24">
        <v>0</v>
      </c>
      <c r="P32" s="10">
        <v>382</v>
      </c>
      <c r="Q32" s="11">
        <v>0</v>
      </c>
      <c r="R32" s="11">
        <v>97</v>
      </c>
      <c r="S32" s="12">
        <v>0</v>
      </c>
      <c r="T32" s="12">
        <v>0</v>
      </c>
      <c r="U32" s="11">
        <v>0</v>
      </c>
      <c r="V32" s="12">
        <v>0</v>
      </c>
      <c r="W32" s="11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93</v>
      </c>
      <c r="AC32" s="13">
        <v>0</v>
      </c>
      <c r="AD32" s="13">
        <v>0</v>
      </c>
      <c r="AE32" s="14">
        <v>0</v>
      </c>
      <c r="AF32" s="14">
        <v>0</v>
      </c>
      <c r="AG32" s="14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68">
        <v>0</v>
      </c>
      <c r="AN32" s="68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100</v>
      </c>
      <c r="AT32" s="17">
        <v>0</v>
      </c>
      <c r="AU32" s="17">
        <v>0</v>
      </c>
      <c r="AV32" s="17">
        <v>0</v>
      </c>
      <c r="AW32" s="18">
        <v>92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20"/>
      <c r="BO32" s="20"/>
    </row>
    <row r="33" spans="1:67" ht="15.75" customHeight="1" x14ac:dyDescent="0.35">
      <c r="A33" s="20" t="str">
        <f t="shared" si="0"/>
        <v>F28</v>
      </c>
      <c r="B33" s="20" t="str">
        <f t="shared" si="1"/>
        <v>FU358</v>
      </c>
      <c r="C33" s="20" t="str">
        <f t="shared" si="2"/>
        <v>FD5</v>
      </c>
      <c r="D33" s="66" t="s">
        <v>180</v>
      </c>
      <c r="E33" s="27" t="s">
        <v>139</v>
      </c>
      <c r="F33" s="27" t="s">
        <v>140</v>
      </c>
      <c r="G33" s="27">
        <v>8</v>
      </c>
      <c r="H33" s="27" t="s">
        <v>161</v>
      </c>
      <c r="I33" s="27">
        <v>5</v>
      </c>
      <c r="J33" s="67" t="s">
        <v>150</v>
      </c>
      <c r="K33" s="27">
        <v>4</v>
      </c>
      <c r="L33" s="22">
        <v>352</v>
      </c>
      <c r="M33" s="23">
        <v>1</v>
      </c>
      <c r="N33" s="23">
        <v>1</v>
      </c>
      <c r="O33" s="24">
        <v>0</v>
      </c>
      <c r="P33" s="10">
        <v>352</v>
      </c>
      <c r="Q33" s="11">
        <v>0</v>
      </c>
      <c r="R33" s="11">
        <v>0</v>
      </c>
      <c r="S33" s="12">
        <v>0</v>
      </c>
      <c r="T33" s="12">
        <v>0</v>
      </c>
      <c r="U33" s="11">
        <v>0</v>
      </c>
      <c r="V33" s="12">
        <v>0</v>
      </c>
      <c r="W33" s="11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4">
        <v>0</v>
      </c>
      <c r="AF33" s="14">
        <v>0</v>
      </c>
      <c r="AG33" s="14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68">
        <v>0</v>
      </c>
      <c r="AN33" s="68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7">
        <v>0</v>
      </c>
      <c r="AU33" s="17">
        <v>0</v>
      </c>
      <c r="AV33" s="17">
        <v>0</v>
      </c>
      <c r="AW33" s="18">
        <v>87</v>
      </c>
      <c r="AX33" s="18">
        <v>89</v>
      </c>
      <c r="AY33" s="18">
        <v>89</v>
      </c>
      <c r="AZ33" s="18">
        <v>87</v>
      </c>
      <c r="BA33" s="18">
        <v>0</v>
      </c>
      <c r="BB33" s="18">
        <v>0</v>
      </c>
      <c r="BC33" s="18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20"/>
      <c r="BO33" s="20"/>
    </row>
    <row r="34" spans="1:67" ht="15.75" customHeight="1" x14ac:dyDescent="0.35">
      <c r="A34" s="20" t="str">
        <f t="shared" si="0"/>
        <v>F29</v>
      </c>
      <c r="B34" s="20" t="str">
        <f t="shared" si="1"/>
        <v>FV554</v>
      </c>
      <c r="C34" s="20" t="str">
        <f t="shared" si="2"/>
        <v>FF2</v>
      </c>
      <c r="D34" s="66" t="s">
        <v>181</v>
      </c>
      <c r="E34" s="27" t="s">
        <v>139</v>
      </c>
      <c r="F34" s="27" t="s">
        <v>143</v>
      </c>
      <c r="G34" s="27">
        <v>4</v>
      </c>
      <c r="H34" s="27" t="s">
        <v>166</v>
      </c>
      <c r="I34" s="27">
        <v>2</v>
      </c>
      <c r="J34" s="67" t="s">
        <v>167</v>
      </c>
      <c r="K34" s="27">
        <v>4</v>
      </c>
      <c r="L34" s="22">
        <v>349</v>
      </c>
      <c r="M34" s="23">
        <v>2</v>
      </c>
      <c r="N34" s="23">
        <v>2</v>
      </c>
      <c r="O34" s="24">
        <v>0</v>
      </c>
      <c r="P34" s="10">
        <v>349</v>
      </c>
      <c r="Q34" s="11">
        <v>0</v>
      </c>
      <c r="R34" s="11">
        <v>0</v>
      </c>
      <c r="S34" s="12">
        <v>0</v>
      </c>
      <c r="T34" s="12">
        <v>0</v>
      </c>
      <c r="U34" s="11">
        <v>0</v>
      </c>
      <c r="V34" s="12">
        <v>0</v>
      </c>
      <c r="W34" s="11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4">
        <v>0</v>
      </c>
      <c r="AF34" s="14">
        <v>0</v>
      </c>
      <c r="AG34" s="14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68">
        <v>0</v>
      </c>
      <c r="AN34" s="68">
        <v>0</v>
      </c>
      <c r="AO34" s="16">
        <v>0</v>
      </c>
      <c r="AP34" s="16">
        <v>0</v>
      </c>
      <c r="AQ34" s="16">
        <v>0</v>
      </c>
      <c r="AR34" s="16">
        <v>92</v>
      </c>
      <c r="AS34" s="17">
        <v>0</v>
      </c>
      <c r="AT34" s="17">
        <v>0</v>
      </c>
      <c r="AU34" s="17">
        <v>0</v>
      </c>
      <c r="AV34" s="17">
        <v>0</v>
      </c>
      <c r="AW34" s="18">
        <v>0</v>
      </c>
      <c r="AX34" s="18">
        <v>87</v>
      </c>
      <c r="AY34" s="18">
        <v>86</v>
      </c>
      <c r="AZ34" s="18">
        <v>0</v>
      </c>
      <c r="BA34" s="18">
        <v>0</v>
      </c>
      <c r="BB34" s="18">
        <v>0</v>
      </c>
      <c r="BC34" s="18">
        <v>84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20"/>
      <c r="BO34" s="20"/>
    </row>
    <row r="35" spans="1:67" ht="15.75" customHeight="1" x14ac:dyDescent="0.35">
      <c r="A35" s="20" t="str">
        <f t="shared" si="0"/>
        <v>F30</v>
      </c>
      <c r="B35" s="20" t="str">
        <f t="shared" si="1"/>
        <v>FU359</v>
      </c>
      <c r="C35" s="20" t="str">
        <f t="shared" si="2"/>
        <v>FU2</v>
      </c>
      <c r="D35" s="66" t="s">
        <v>182</v>
      </c>
      <c r="E35" s="27" t="s">
        <v>139</v>
      </c>
      <c r="F35" s="27" t="s">
        <v>140</v>
      </c>
      <c r="G35" s="27">
        <v>9</v>
      </c>
      <c r="H35" s="27" t="s">
        <v>150</v>
      </c>
      <c r="I35" s="27">
        <v>2</v>
      </c>
      <c r="J35" s="67" t="s">
        <v>150</v>
      </c>
      <c r="K35" s="27">
        <v>3</v>
      </c>
      <c r="L35" s="22">
        <v>286</v>
      </c>
      <c r="M35" s="23">
        <v>2</v>
      </c>
      <c r="N35" s="23">
        <v>2</v>
      </c>
      <c r="O35" s="24">
        <v>0</v>
      </c>
      <c r="P35" s="10">
        <v>286</v>
      </c>
      <c r="Q35" s="11">
        <v>0</v>
      </c>
      <c r="R35" s="11">
        <v>0</v>
      </c>
      <c r="S35" s="12">
        <v>0</v>
      </c>
      <c r="T35" s="12">
        <v>0</v>
      </c>
      <c r="U35" s="11">
        <v>0</v>
      </c>
      <c r="V35" s="12">
        <v>0</v>
      </c>
      <c r="W35" s="11">
        <v>0</v>
      </c>
      <c r="X35" s="13">
        <v>0</v>
      </c>
      <c r="Y35" s="13">
        <v>0</v>
      </c>
      <c r="Z35" s="13">
        <v>95</v>
      </c>
      <c r="AA35" s="13">
        <v>0</v>
      </c>
      <c r="AB35" s="13">
        <v>0</v>
      </c>
      <c r="AC35" s="13">
        <v>0</v>
      </c>
      <c r="AD35" s="13">
        <v>0</v>
      </c>
      <c r="AE35" s="14">
        <v>0</v>
      </c>
      <c r="AF35" s="14">
        <v>0</v>
      </c>
      <c r="AG35" s="14">
        <v>95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68">
        <v>0</v>
      </c>
      <c r="AN35" s="68">
        <v>0</v>
      </c>
      <c r="AO35" s="16">
        <v>0</v>
      </c>
      <c r="AP35" s="16">
        <v>0</v>
      </c>
      <c r="AQ35" s="16">
        <v>0</v>
      </c>
      <c r="AR35" s="16">
        <v>0</v>
      </c>
      <c r="AS35" s="17">
        <v>0</v>
      </c>
      <c r="AT35" s="17">
        <v>0</v>
      </c>
      <c r="AU35" s="17">
        <v>96</v>
      </c>
      <c r="AV35" s="17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20"/>
      <c r="BO35" s="20"/>
    </row>
    <row r="36" spans="1:67" ht="15.75" customHeight="1" x14ac:dyDescent="0.35">
      <c r="A36" s="20" t="str">
        <f t="shared" si="0"/>
        <v>F31</v>
      </c>
      <c r="B36" s="20" t="str">
        <f t="shared" si="1"/>
        <v>FV359</v>
      </c>
      <c r="C36" s="20" t="str">
        <f t="shared" si="2"/>
        <v>FB6</v>
      </c>
      <c r="D36" s="66" t="s">
        <v>183</v>
      </c>
      <c r="E36" s="27" t="s">
        <v>139</v>
      </c>
      <c r="F36" s="27" t="s">
        <v>152</v>
      </c>
      <c r="G36" s="27">
        <v>9</v>
      </c>
      <c r="H36" s="27" t="s">
        <v>148</v>
      </c>
      <c r="I36" s="27">
        <v>6</v>
      </c>
      <c r="J36" s="67" t="s">
        <v>148</v>
      </c>
      <c r="K36" s="27">
        <v>3</v>
      </c>
      <c r="L36" s="22">
        <v>284</v>
      </c>
      <c r="M36" s="23">
        <v>3</v>
      </c>
      <c r="N36" s="23">
        <v>3</v>
      </c>
      <c r="O36" s="24">
        <v>0</v>
      </c>
      <c r="P36" s="10">
        <v>284</v>
      </c>
      <c r="Q36" s="11">
        <v>0</v>
      </c>
      <c r="R36" s="11">
        <v>0</v>
      </c>
      <c r="S36" s="12">
        <v>0</v>
      </c>
      <c r="T36" s="12">
        <v>0</v>
      </c>
      <c r="U36" s="11">
        <v>0</v>
      </c>
      <c r="V36" s="12">
        <v>0</v>
      </c>
      <c r="W36" s="11">
        <v>0</v>
      </c>
      <c r="X36" s="13">
        <v>0</v>
      </c>
      <c r="Y36" s="13">
        <v>0</v>
      </c>
      <c r="Z36" s="13">
        <v>97</v>
      </c>
      <c r="AA36" s="13">
        <v>0</v>
      </c>
      <c r="AB36" s="13">
        <v>0</v>
      </c>
      <c r="AC36" s="13">
        <v>0</v>
      </c>
      <c r="AD36" s="13">
        <v>0</v>
      </c>
      <c r="AE36" s="14">
        <v>0</v>
      </c>
      <c r="AF36" s="14">
        <v>0</v>
      </c>
      <c r="AG36" s="14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68">
        <v>0</v>
      </c>
      <c r="AN36" s="68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97</v>
      </c>
      <c r="AT36" s="17">
        <v>0</v>
      </c>
      <c r="AU36" s="17">
        <v>0</v>
      </c>
      <c r="AV36" s="17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90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20"/>
      <c r="BO36" s="20"/>
    </row>
    <row r="37" spans="1:67" ht="15.75" customHeight="1" x14ac:dyDescent="0.35">
      <c r="A37" s="20" t="str">
        <f t="shared" si="0"/>
        <v>F32</v>
      </c>
      <c r="B37" s="20" t="str">
        <f t="shared" si="1"/>
        <v>FU3510</v>
      </c>
      <c r="C37" s="20" t="str">
        <f t="shared" si="2"/>
        <v>FU3</v>
      </c>
      <c r="D37" s="66" t="s">
        <v>184</v>
      </c>
      <c r="E37" s="27" t="s">
        <v>139</v>
      </c>
      <c r="F37" s="27" t="s">
        <v>140</v>
      </c>
      <c r="G37" s="27">
        <v>10</v>
      </c>
      <c r="H37" s="27" t="s">
        <v>150</v>
      </c>
      <c r="I37" s="27">
        <v>3</v>
      </c>
      <c r="J37" s="67" t="s">
        <v>150</v>
      </c>
      <c r="K37" s="27">
        <v>3</v>
      </c>
      <c r="L37" s="22">
        <v>281</v>
      </c>
      <c r="M37" s="23">
        <v>2</v>
      </c>
      <c r="N37" s="23">
        <v>2</v>
      </c>
      <c r="O37" s="24">
        <v>0</v>
      </c>
      <c r="P37" s="10">
        <v>281</v>
      </c>
      <c r="Q37" s="11">
        <v>0</v>
      </c>
      <c r="R37" s="11">
        <v>0</v>
      </c>
      <c r="S37" s="12">
        <v>0</v>
      </c>
      <c r="T37" s="12">
        <v>0</v>
      </c>
      <c r="U37" s="11">
        <v>0</v>
      </c>
      <c r="V37" s="12">
        <v>0</v>
      </c>
      <c r="W37" s="11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94</v>
      </c>
      <c r="AC37" s="13">
        <v>0</v>
      </c>
      <c r="AD37" s="13">
        <v>0</v>
      </c>
      <c r="AE37" s="14">
        <v>0</v>
      </c>
      <c r="AF37" s="14">
        <v>0</v>
      </c>
      <c r="AG37" s="14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68">
        <v>0</v>
      </c>
      <c r="AN37" s="68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92</v>
      </c>
      <c r="AT37" s="17">
        <v>95</v>
      </c>
      <c r="AU37" s="17">
        <v>0</v>
      </c>
      <c r="AV37" s="17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20"/>
      <c r="BO37" s="20"/>
    </row>
    <row r="38" spans="1:67" ht="15.75" customHeight="1" x14ac:dyDescent="0.35">
      <c r="A38" s="20" t="str">
        <f t="shared" si="0"/>
        <v>F33</v>
      </c>
      <c r="B38" s="20" t="str">
        <f t="shared" si="1"/>
        <v>FV458</v>
      </c>
      <c r="C38" s="20" t="str">
        <f t="shared" si="2"/>
        <v>FE2</v>
      </c>
      <c r="D38" s="66" t="s">
        <v>185</v>
      </c>
      <c r="E38" s="27" t="s">
        <v>139</v>
      </c>
      <c r="F38" s="27" t="s">
        <v>146</v>
      </c>
      <c r="G38" s="27">
        <v>8</v>
      </c>
      <c r="H38" s="27" t="s">
        <v>159</v>
      </c>
      <c r="I38" s="27">
        <v>2</v>
      </c>
      <c r="J38" s="67" t="s">
        <v>166</v>
      </c>
      <c r="K38" s="27">
        <v>3</v>
      </c>
      <c r="L38" s="22">
        <v>278</v>
      </c>
      <c r="M38" s="23">
        <v>3</v>
      </c>
      <c r="N38" s="23">
        <v>3</v>
      </c>
      <c r="O38" s="24">
        <v>0</v>
      </c>
      <c r="P38" s="10">
        <v>278</v>
      </c>
      <c r="Q38" s="11">
        <v>0</v>
      </c>
      <c r="R38" s="11">
        <v>0</v>
      </c>
      <c r="S38" s="12">
        <v>0</v>
      </c>
      <c r="T38" s="12">
        <v>0</v>
      </c>
      <c r="U38" s="11">
        <v>0</v>
      </c>
      <c r="V38" s="12">
        <v>0</v>
      </c>
      <c r="W38" s="11">
        <v>95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4">
        <v>0</v>
      </c>
      <c r="AF38" s="14">
        <v>0</v>
      </c>
      <c r="AG38" s="14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68">
        <v>0</v>
      </c>
      <c r="AN38" s="68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7">
        <v>97</v>
      </c>
      <c r="AU38" s="17">
        <v>0</v>
      </c>
      <c r="AV38" s="17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86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20"/>
      <c r="BO38" s="20"/>
    </row>
    <row r="39" spans="1:67" ht="15.75" customHeight="1" x14ac:dyDescent="0.35">
      <c r="A39" s="20" t="str">
        <f t="shared" si="0"/>
        <v>F34</v>
      </c>
      <c r="B39" s="20" t="str">
        <f t="shared" si="1"/>
        <v>FV652</v>
      </c>
      <c r="C39" s="20" t="str">
        <f t="shared" si="2"/>
        <v>FG2</v>
      </c>
      <c r="D39" s="66" t="s">
        <v>186</v>
      </c>
      <c r="E39" s="27" t="s">
        <v>139</v>
      </c>
      <c r="F39" s="27" t="s">
        <v>164</v>
      </c>
      <c r="G39" s="27">
        <v>2</v>
      </c>
      <c r="H39" s="27" t="s">
        <v>167</v>
      </c>
      <c r="I39" s="27">
        <v>2</v>
      </c>
      <c r="J39" s="67" t="s">
        <v>167</v>
      </c>
      <c r="K39" s="27">
        <v>3</v>
      </c>
      <c r="L39" s="22">
        <v>268</v>
      </c>
      <c r="M39" s="23">
        <v>2</v>
      </c>
      <c r="N39" s="23">
        <v>2</v>
      </c>
      <c r="O39" s="24">
        <v>0</v>
      </c>
      <c r="P39" s="10">
        <v>268</v>
      </c>
      <c r="Q39" s="11">
        <v>0</v>
      </c>
      <c r="R39" s="11">
        <v>0</v>
      </c>
      <c r="S39" s="12">
        <v>0</v>
      </c>
      <c r="T39" s="12">
        <v>0</v>
      </c>
      <c r="U39" s="11">
        <v>0</v>
      </c>
      <c r="V39" s="12">
        <v>90</v>
      </c>
      <c r="W39" s="11">
        <v>90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4">
        <v>0</v>
      </c>
      <c r="AF39" s="14">
        <v>0</v>
      </c>
      <c r="AG39" s="14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68">
        <v>0</v>
      </c>
      <c r="AN39" s="68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7">
        <v>88</v>
      </c>
      <c r="AU39" s="17">
        <v>0</v>
      </c>
      <c r="AV39" s="17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20"/>
      <c r="BO39" s="20"/>
    </row>
    <row r="40" spans="1:67" ht="15.75" customHeight="1" x14ac:dyDescent="0.35">
      <c r="A40" s="20" t="str">
        <f t="shared" si="0"/>
        <v>F35</v>
      </c>
      <c r="B40" s="20" t="str">
        <f t="shared" si="1"/>
        <v>FU3511</v>
      </c>
      <c r="C40" s="20" t="str">
        <f t="shared" si="2"/>
        <v>FF3</v>
      </c>
      <c r="D40" s="66" t="s">
        <v>187</v>
      </c>
      <c r="E40" s="27" t="s">
        <v>139</v>
      </c>
      <c r="F40" s="27" t="s">
        <v>140</v>
      </c>
      <c r="G40" s="27">
        <v>11</v>
      </c>
      <c r="H40" s="27" t="s">
        <v>166</v>
      </c>
      <c r="I40" s="27">
        <v>3</v>
      </c>
      <c r="J40" s="67" t="s">
        <v>166</v>
      </c>
      <c r="K40" s="27">
        <v>3</v>
      </c>
      <c r="L40" s="22">
        <v>264</v>
      </c>
      <c r="M40" s="23">
        <v>3</v>
      </c>
      <c r="N40" s="23">
        <v>3</v>
      </c>
      <c r="O40" s="24">
        <v>0</v>
      </c>
      <c r="P40" s="10">
        <v>264</v>
      </c>
      <c r="Q40" s="11">
        <v>0</v>
      </c>
      <c r="R40" s="11">
        <v>0</v>
      </c>
      <c r="S40" s="12">
        <v>0</v>
      </c>
      <c r="T40" s="12">
        <v>0</v>
      </c>
      <c r="U40" s="11">
        <v>0</v>
      </c>
      <c r="V40" s="12">
        <v>0</v>
      </c>
      <c r="W40" s="11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4">
        <v>0</v>
      </c>
      <c r="AF40" s="14">
        <v>0</v>
      </c>
      <c r="AG40" s="14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68">
        <v>0</v>
      </c>
      <c r="AN40" s="68">
        <v>0</v>
      </c>
      <c r="AO40" s="16">
        <v>0</v>
      </c>
      <c r="AP40" s="16">
        <v>0</v>
      </c>
      <c r="AQ40" s="16">
        <v>0</v>
      </c>
      <c r="AR40" s="16">
        <v>90</v>
      </c>
      <c r="AS40" s="17">
        <v>0</v>
      </c>
      <c r="AT40" s="17">
        <v>89</v>
      </c>
      <c r="AU40" s="17">
        <v>0</v>
      </c>
      <c r="AV40" s="17">
        <v>0</v>
      </c>
      <c r="AW40" s="18">
        <v>0</v>
      </c>
      <c r="AX40" s="18">
        <v>0</v>
      </c>
      <c r="AY40" s="18">
        <v>85</v>
      </c>
      <c r="AZ40" s="18">
        <v>0</v>
      </c>
      <c r="BA40" s="18">
        <v>0</v>
      </c>
      <c r="BB40" s="18">
        <v>0</v>
      </c>
      <c r="BC40" s="18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20"/>
      <c r="BO40" s="20"/>
    </row>
    <row r="41" spans="1:67" ht="15.75" customHeight="1" x14ac:dyDescent="0.35">
      <c r="A41" s="20" t="str">
        <f t="shared" si="0"/>
        <v>F36</v>
      </c>
      <c r="B41" s="20" t="str">
        <f t="shared" si="1"/>
        <v>FV3510</v>
      </c>
      <c r="C41" s="20" t="str">
        <f t="shared" si="2"/>
        <v>FD6</v>
      </c>
      <c r="D41" s="66" t="s">
        <v>188</v>
      </c>
      <c r="E41" s="27" t="s">
        <v>139</v>
      </c>
      <c r="F41" s="27" t="s">
        <v>152</v>
      </c>
      <c r="G41" s="27">
        <v>10</v>
      </c>
      <c r="H41" s="27" t="s">
        <v>161</v>
      </c>
      <c r="I41" s="27">
        <v>6</v>
      </c>
      <c r="J41" s="67" t="s">
        <v>161</v>
      </c>
      <c r="K41" s="27">
        <v>2</v>
      </c>
      <c r="L41" s="22">
        <v>200</v>
      </c>
      <c r="M41" s="23">
        <v>1</v>
      </c>
      <c r="N41" s="23">
        <v>1</v>
      </c>
      <c r="O41" s="24">
        <v>0</v>
      </c>
      <c r="P41" s="10">
        <v>200</v>
      </c>
      <c r="Q41" s="11">
        <v>0</v>
      </c>
      <c r="R41" s="11">
        <v>0</v>
      </c>
      <c r="S41" s="12">
        <v>0</v>
      </c>
      <c r="T41" s="12">
        <v>0</v>
      </c>
      <c r="U41" s="11">
        <v>0</v>
      </c>
      <c r="V41" s="12">
        <v>0</v>
      </c>
      <c r="W41" s="11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4">
        <v>0</v>
      </c>
      <c r="AF41" s="14">
        <v>0</v>
      </c>
      <c r="AG41" s="14">
        <v>0</v>
      </c>
      <c r="AH41" s="15">
        <v>100</v>
      </c>
      <c r="AI41" s="15">
        <v>0</v>
      </c>
      <c r="AJ41" s="15">
        <v>0</v>
      </c>
      <c r="AK41" s="15">
        <v>0</v>
      </c>
      <c r="AL41" s="15">
        <v>0</v>
      </c>
      <c r="AM41" s="68">
        <v>100</v>
      </c>
      <c r="AN41" s="68">
        <v>0</v>
      </c>
      <c r="AO41" s="16">
        <v>0</v>
      </c>
      <c r="AP41" s="16">
        <v>0</v>
      </c>
      <c r="AQ41" s="16">
        <v>0</v>
      </c>
      <c r="AR41" s="16">
        <v>0</v>
      </c>
      <c r="AS41" s="17">
        <v>0</v>
      </c>
      <c r="AT41" s="17">
        <v>0</v>
      </c>
      <c r="AU41" s="17">
        <v>0</v>
      </c>
      <c r="AV41" s="17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20"/>
      <c r="BO41" s="20"/>
    </row>
    <row r="42" spans="1:67" ht="15.75" customHeight="1" x14ac:dyDescent="0.35">
      <c r="A42" s="20" t="str">
        <f t="shared" si="0"/>
        <v>F37</v>
      </c>
      <c r="B42" s="20" t="str">
        <f t="shared" si="1"/>
        <v>FV3511</v>
      </c>
      <c r="C42" s="20" t="str">
        <f t="shared" si="2"/>
        <v>FB7</v>
      </c>
      <c r="D42" s="66" t="s">
        <v>189</v>
      </c>
      <c r="E42" s="27" t="s">
        <v>139</v>
      </c>
      <c r="F42" s="27" t="s">
        <v>152</v>
      </c>
      <c r="G42" s="27">
        <v>11</v>
      </c>
      <c r="H42" s="27" t="s">
        <v>148</v>
      </c>
      <c r="I42" s="27">
        <v>7</v>
      </c>
      <c r="J42" s="67" t="s">
        <v>141</v>
      </c>
      <c r="K42" s="27">
        <v>2</v>
      </c>
      <c r="L42" s="22">
        <v>193</v>
      </c>
      <c r="M42" s="23">
        <v>1</v>
      </c>
      <c r="N42" s="23">
        <v>1</v>
      </c>
      <c r="O42" s="24">
        <v>0</v>
      </c>
      <c r="P42" s="10">
        <v>193</v>
      </c>
      <c r="Q42" s="11">
        <v>0</v>
      </c>
      <c r="R42" s="11">
        <v>0</v>
      </c>
      <c r="S42" s="12">
        <v>0</v>
      </c>
      <c r="T42" s="12">
        <v>0</v>
      </c>
      <c r="U42" s="11">
        <v>0</v>
      </c>
      <c r="V42" s="12">
        <v>0</v>
      </c>
      <c r="W42" s="11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4">
        <v>0</v>
      </c>
      <c r="AF42" s="14">
        <v>0</v>
      </c>
      <c r="AG42" s="14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68">
        <v>0</v>
      </c>
      <c r="AN42" s="68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94</v>
      </c>
      <c r="AT42" s="17">
        <v>99</v>
      </c>
      <c r="AU42" s="17">
        <v>0</v>
      </c>
      <c r="AV42" s="17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20"/>
      <c r="BO42" s="20"/>
    </row>
    <row r="43" spans="1:67" ht="15.75" customHeight="1" x14ac:dyDescent="0.35">
      <c r="A43" s="20" t="str">
        <f t="shared" si="0"/>
        <v>F38</v>
      </c>
      <c r="B43" s="20" t="str">
        <f t="shared" si="1"/>
        <v>FU3512</v>
      </c>
      <c r="C43" s="20" t="str">
        <f t="shared" si="2"/>
        <v>FC8</v>
      </c>
      <c r="D43" s="66" t="s">
        <v>190</v>
      </c>
      <c r="E43" s="27" t="s">
        <v>139</v>
      </c>
      <c r="F43" s="27" t="s">
        <v>140</v>
      </c>
      <c r="G43" s="27">
        <v>12</v>
      </c>
      <c r="H43" s="27" t="s">
        <v>147</v>
      </c>
      <c r="I43" s="27">
        <v>8</v>
      </c>
      <c r="J43" s="67" t="s">
        <v>147</v>
      </c>
      <c r="K43" s="27">
        <v>2</v>
      </c>
      <c r="L43" s="22">
        <v>190</v>
      </c>
      <c r="M43" s="23">
        <v>2</v>
      </c>
      <c r="N43" s="23">
        <v>2</v>
      </c>
      <c r="O43" s="24">
        <v>0</v>
      </c>
      <c r="P43" s="10">
        <v>190</v>
      </c>
      <c r="Q43" s="11">
        <v>0</v>
      </c>
      <c r="R43" s="11">
        <v>0</v>
      </c>
      <c r="S43" s="12">
        <v>0</v>
      </c>
      <c r="T43" s="12">
        <v>0</v>
      </c>
      <c r="U43" s="11">
        <v>0</v>
      </c>
      <c r="V43" s="12">
        <v>0</v>
      </c>
      <c r="W43" s="11">
        <v>96</v>
      </c>
      <c r="X43" s="13">
        <v>0</v>
      </c>
      <c r="Y43" s="13">
        <v>0</v>
      </c>
      <c r="Z43" s="13">
        <v>94</v>
      </c>
      <c r="AA43" s="13">
        <v>0</v>
      </c>
      <c r="AB43" s="13">
        <v>0</v>
      </c>
      <c r="AC43" s="13">
        <v>0</v>
      </c>
      <c r="AD43" s="13">
        <v>0</v>
      </c>
      <c r="AE43" s="14">
        <v>0</v>
      </c>
      <c r="AF43" s="14">
        <v>0</v>
      </c>
      <c r="AG43" s="14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68">
        <v>0</v>
      </c>
      <c r="AN43" s="68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7">
        <v>0</v>
      </c>
      <c r="AU43" s="17">
        <v>0</v>
      </c>
      <c r="AV43" s="17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20"/>
      <c r="BO43" s="20"/>
    </row>
    <row r="44" spans="1:67" ht="15.75" customHeight="1" x14ac:dyDescent="0.35">
      <c r="A44" s="20" t="str">
        <f t="shared" si="0"/>
        <v>F39</v>
      </c>
      <c r="B44" s="20" t="str">
        <f t="shared" si="1"/>
        <v>FJNR2</v>
      </c>
      <c r="C44" s="20" t="str">
        <f t="shared" si="2"/>
        <v>FU4</v>
      </c>
      <c r="D44" s="66" t="s">
        <v>191</v>
      </c>
      <c r="E44" s="27" t="s">
        <v>139</v>
      </c>
      <c r="F44" s="27" t="s">
        <v>175</v>
      </c>
      <c r="G44" s="27">
        <v>2</v>
      </c>
      <c r="H44" s="27" t="s">
        <v>150</v>
      </c>
      <c r="I44" s="27">
        <v>4</v>
      </c>
      <c r="J44" s="67" t="s">
        <v>150</v>
      </c>
      <c r="K44" s="27">
        <v>2</v>
      </c>
      <c r="L44" s="22">
        <v>189</v>
      </c>
      <c r="M44" s="23">
        <v>2</v>
      </c>
      <c r="N44" s="23">
        <v>2</v>
      </c>
      <c r="O44" s="24">
        <v>0</v>
      </c>
      <c r="P44" s="10">
        <v>189</v>
      </c>
      <c r="Q44" s="11">
        <v>0</v>
      </c>
      <c r="R44" s="11">
        <v>0</v>
      </c>
      <c r="S44" s="12">
        <v>0</v>
      </c>
      <c r="T44" s="12">
        <v>0</v>
      </c>
      <c r="U44" s="11">
        <v>94</v>
      </c>
      <c r="V44" s="12">
        <v>0</v>
      </c>
      <c r="W44" s="11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4">
        <v>0</v>
      </c>
      <c r="AF44" s="14">
        <v>0</v>
      </c>
      <c r="AG44" s="14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68">
        <v>0</v>
      </c>
      <c r="AN44" s="68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7">
        <v>0</v>
      </c>
      <c r="AU44" s="17">
        <v>95</v>
      </c>
      <c r="AV44" s="17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20"/>
      <c r="BO44" s="20"/>
    </row>
    <row r="45" spans="1:67" ht="15.75" customHeight="1" x14ac:dyDescent="0.35">
      <c r="A45" s="20" t="str">
        <f t="shared" si="0"/>
        <v>F40</v>
      </c>
      <c r="B45" s="20" t="str">
        <f t="shared" si="1"/>
        <v>FJNR3</v>
      </c>
      <c r="C45" s="20" t="str">
        <f t="shared" si="2"/>
        <v>FU5</v>
      </c>
      <c r="D45" s="66" t="s">
        <v>192</v>
      </c>
      <c r="E45" s="27" t="s">
        <v>139</v>
      </c>
      <c r="F45" s="27" t="s">
        <v>175</v>
      </c>
      <c r="G45" s="27">
        <v>3</v>
      </c>
      <c r="H45" s="27" t="s">
        <v>150</v>
      </c>
      <c r="I45" s="27">
        <v>5</v>
      </c>
      <c r="J45" s="67" t="s">
        <v>150</v>
      </c>
      <c r="K45" s="27">
        <v>2</v>
      </c>
      <c r="L45" s="22">
        <v>188</v>
      </c>
      <c r="M45" s="23">
        <v>2</v>
      </c>
      <c r="N45" s="23">
        <v>2</v>
      </c>
      <c r="O45" s="24">
        <v>0</v>
      </c>
      <c r="P45" s="10">
        <v>188</v>
      </c>
      <c r="Q45" s="11">
        <v>0</v>
      </c>
      <c r="R45" s="11">
        <v>0</v>
      </c>
      <c r="S45" s="12">
        <v>0</v>
      </c>
      <c r="T45" s="12">
        <v>0</v>
      </c>
      <c r="U45" s="11">
        <v>0</v>
      </c>
      <c r="V45" s="12">
        <v>0</v>
      </c>
      <c r="W45" s="11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4">
        <v>0</v>
      </c>
      <c r="AF45" s="14">
        <v>0</v>
      </c>
      <c r="AG45" s="14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68">
        <v>0</v>
      </c>
      <c r="AN45" s="68">
        <v>0</v>
      </c>
      <c r="AO45" s="16">
        <v>0</v>
      </c>
      <c r="AP45" s="16">
        <v>0</v>
      </c>
      <c r="AQ45" s="16">
        <v>0</v>
      </c>
      <c r="AR45" s="16">
        <v>0</v>
      </c>
      <c r="AS45" s="17">
        <v>0</v>
      </c>
      <c r="AT45" s="17">
        <v>98</v>
      </c>
      <c r="AU45" s="17">
        <v>0</v>
      </c>
      <c r="AV45" s="17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90</v>
      </c>
      <c r="BM45" s="19">
        <v>0</v>
      </c>
      <c r="BN45" s="20"/>
      <c r="BO45" s="20"/>
    </row>
    <row r="46" spans="1:67" ht="15.75" customHeight="1" x14ac:dyDescent="0.35">
      <c r="A46" s="20" t="str">
        <f t="shared" si="0"/>
        <v>F41</v>
      </c>
      <c r="B46" s="20" t="str">
        <f t="shared" si="1"/>
        <v>FJNR4</v>
      </c>
      <c r="C46" s="20" t="str">
        <f t="shared" si="2"/>
        <v>FU6</v>
      </c>
      <c r="D46" s="66" t="s">
        <v>193</v>
      </c>
      <c r="E46" s="27" t="s">
        <v>139</v>
      </c>
      <c r="F46" s="27" t="s">
        <v>175</v>
      </c>
      <c r="G46" s="27">
        <v>4</v>
      </c>
      <c r="H46" s="27" t="s">
        <v>150</v>
      </c>
      <c r="I46" s="27">
        <v>6</v>
      </c>
      <c r="J46" s="67" t="s">
        <v>150</v>
      </c>
      <c r="K46" s="27">
        <v>2</v>
      </c>
      <c r="L46" s="22">
        <v>181</v>
      </c>
      <c r="M46" s="23">
        <v>2</v>
      </c>
      <c r="N46" s="23">
        <v>2</v>
      </c>
      <c r="O46" s="24">
        <v>0</v>
      </c>
      <c r="P46" s="10">
        <v>181</v>
      </c>
      <c r="Q46" s="11">
        <v>0</v>
      </c>
      <c r="R46" s="11">
        <v>0</v>
      </c>
      <c r="S46" s="12">
        <v>0</v>
      </c>
      <c r="T46" s="12">
        <v>0</v>
      </c>
      <c r="U46" s="11">
        <v>0</v>
      </c>
      <c r="V46" s="12">
        <v>0</v>
      </c>
      <c r="W46" s="11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4">
        <v>0</v>
      </c>
      <c r="AF46" s="14">
        <v>0</v>
      </c>
      <c r="AG46" s="14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68">
        <v>0</v>
      </c>
      <c r="AN46" s="68">
        <v>0</v>
      </c>
      <c r="AO46" s="16">
        <v>0</v>
      </c>
      <c r="AP46" s="16">
        <v>0</v>
      </c>
      <c r="AQ46" s="16">
        <v>0</v>
      </c>
      <c r="AR46" s="16">
        <v>0</v>
      </c>
      <c r="AS46" s="17">
        <v>0</v>
      </c>
      <c r="AT46" s="17">
        <v>0</v>
      </c>
      <c r="AU46" s="17">
        <v>94</v>
      </c>
      <c r="AV46" s="17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87</v>
      </c>
      <c r="BM46" s="19">
        <v>0</v>
      </c>
      <c r="BN46" s="20"/>
      <c r="BO46" s="20"/>
    </row>
    <row r="47" spans="1:67" ht="15.75" customHeight="1" x14ac:dyDescent="0.35">
      <c r="A47" s="20" t="str">
        <f t="shared" si="0"/>
        <v>F42</v>
      </c>
      <c r="B47" s="20" t="str">
        <f t="shared" si="1"/>
        <v>FV653</v>
      </c>
      <c r="C47" s="20" t="str">
        <f t="shared" si="2"/>
        <v>FG3</v>
      </c>
      <c r="D47" s="66" t="s">
        <v>194</v>
      </c>
      <c r="E47" s="27" t="s">
        <v>139</v>
      </c>
      <c r="F47" s="27" t="s">
        <v>164</v>
      </c>
      <c r="G47" s="27">
        <v>3</v>
      </c>
      <c r="H47" s="27" t="s">
        <v>167</v>
      </c>
      <c r="I47" s="27">
        <v>3</v>
      </c>
      <c r="J47" s="67" t="s">
        <v>167</v>
      </c>
      <c r="K47" s="27">
        <v>2</v>
      </c>
      <c r="L47" s="22">
        <v>178</v>
      </c>
      <c r="M47" s="23">
        <v>2</v>
      </c>
      <c r="N47" s="23">
        <v>2</v>
      </c>
      <c r="O47" s="24">
        <v>0</v>
      </c>
      <c r="P47" s="10">
        <v>178</v>
      </c>
      <c r="Q47" s="11">
        <v>0</v>
      </c>
      <c r="R47" s="11">
        <v>0</v>
      </c>
      <c r="S47" s="12">
        <v>0</v>
      </c>
      <c r="T47" s="12">
        <v>0</v>
      </c>
      <c r="U47" s="11">
        <v>0</v>
      </c>
      <c r="V47" s="12">
        <v>0</v>
      </c>
      <c r="W47" s="11">
        <v>0</v>
      </c>
      <c r="X47" s="13">
        <v>90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4">
        <v>0</v>
      </c>
      <c r="AF47" s="14">
        <v>0</v>
      </c>
      <c r="AG47" s="14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68">
        <v>0</v>
      </c>
      <c r="AN47" s="68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7">
        <v>88</v>
      </c>
      <c r="AU47" s="17">
        <v>0</v>
      </c>
      <c r="AV47" s="17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20"/>
      <c r="BO47" s="20"/>
    </row>
    <row r="48" spans="1:67" ht="15.75" customHeight="1" x14ac:dyDescent="0.35">
      <c r="A48" s="20" t="str">
        <f t="shared" si="0"/>
        <v>F43</v>
      </c>
      <c r="B48" s="20" t="str">
        <f t="shared" si="1"/>
        <v>FV555</v>
      </c>
      <c r="C48" s="20" t="str">
        <f t="shared" si="2"/>
        <v>FG4</v>
      </c>
      <c r="D48" s="66" t="s">
        <v>195</v>
      </c>
      <c r="E48" s="27" t="s">
        <v>139</v>
      </c>
      <c r="F48" s="27" t="s">
        <v>143</v>
      </c>
      <c r="G48" s="27">
        <v>5</v>
      </c>
      <c r="H48" s="27" t="s">
        <v>167</v>
      </c>
      <c r="I48" s="27">
        <v>4</v>
      </c>
      <c r="J48" s="67" t="s">
        <v>167</v>
      </c>
      <c r="K48" s="27">
        <v>2</v>
      </c>
      <c r="L48" s="22">
        <v>170</v>
      </c>
      <c r="M48" s="23">
        <v>2</v>
      </c>
      <c r="N48" s="23">
        <v>2</v>
      </c>
      <c r="O48" s="24">
        <v>0</v>
      </c>
      <c r="P48" s="10">
        <v>170</v>
      </c>
      <c r="Q48" s="11">
        <v>0</v>
      </c>
      <c r="R48" s="11">
        <v>0</v>
      </c>
      <c r="S48" s="12">
        <v>0</v>
      </c>
      <c r="T48" s="12">
        <v>0</v>
      </c>
      <c r="U48" s="11">
        <v>0</v>
      </c>
      <c r="V48" s="12">
        <v>0</v>
      </c>
      <c r="W48" s="11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4">
        <v>0</v>
      </c>
      <c r="AF48" s="14">
        <v>0</v>
      </c>
      <c r="AG48" s="14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68">
        <v>0</v>
      </c>
      <c r="AN48" s="68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7">
        <v>0</v>
      </c>
      <c r="AU48" s="17">
        <v>0</v>
      </c>
      <c r="AV48" s="17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80</v>
      </c>
      <c r="BD48" s="19">
        <v>90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20"/>
      <c r="BO48" s="20"/>
    </row>
    <row r="49" spans="1:67" ht="15.75" customHeight="1" x14ac:dyDescent="0.35">
      <c r="A49" s="20" t="str">
        <f t="shared" si="0"/>
        <v>F44</v>
      </c>
      <c r="B49" s="20" t="str">
        <f t="shared" si="1"/>
        <v>FV459</v>
      </c>
      <c r="C49" s="20" t="str">
        <f t="shared" si="2"/>
        <v>FU7</v>
      </c>
      <c r="D49" s="66" t="s">
        <v>196</v>
      </c>
      <c r="E49" s="27" t="s">
        <v>139</v>
      </c>
      <c r="F49" s="27" t="s">
        <v>146</v>
      </c>
      <c r="G49" s="27">
        <v>9</v>
      </c>
      <c r="H49" s="27" t="s">
        <v>150</v>
      </c>
      <c r="I49" s="27">
        <v>7</v>
      </c>
      <c r="J49" s="67" t="s">
        <v>150</v>
      </c>
      <c r="K49" s="27">
        <v>2</v>
      </c>
      <c r="L49" s="22">
        <v>169</v>
      </c>
      <c r="M49" s="23">
        <v>2</v>
      </c>
      <c r="N49" s="23">
        <v>2</v>
      </c>
      <c r="O49" s="24">
        <v>0</v>
      </c>
      <c r="P49" s="10">
        <v>169</v>
      </c>
      <c r="Q49" s="11">
        <v>0</v>
      </c>
      <c r="R49" s="11">
        <v>0</v>
      </c>
      <c r="S49" s="12">
        <v>0</v>
      </c>
      <c r="T49" s="12">
        <v>0</v>
      </c>
      <c r="U49" s="11">
        <v>0</v>
      </c>
      <c r="V49" s="12">
        <v>0</v>
      </c>
      <c r="W49" s="11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4">
        <v>0</v>
      </c>
      <c r="AF49" s="14">
        <v>0</v>
      </c>
      <c r="AG49" s="14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68">
        <v>0</v>
      </c>
      <c r="AN49" s="68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7">
        <v>0</v>
      </c>
      <c r="AU49" s="17">
        <v>0</v>
      </c>
      <c r="AV49" s="17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85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9">
        <v>0</v>
      </c>
      <c r="BJ49" s="19">
        <v>0</v>
      </c>
      <c r="BK49" s="19">
        <v>0</v>
      </c>
      <c r="BL49" s="19">
        <v>84</v>
      </c>
      <c r="BM49" s="19">
        <v>0</v>
      </c>
      <c r="BN49" s="20"/>
      <c r="BO49" s="20"/>
    </row>
    <row r="50" spans="1:67" ht="15.75" customHeight="1" x14ac:dyDescent="0.35">
      <c r="A50" s="20" t="str">
        <f t="shared" si="0"/>
        <v>F45</v>
      </c>
      <c r="B50" s="20" t="str">
        <f t="shared" si="1"/>
        <v>FU3513</v>
      </c>
      <c r="C50" s="20" t="str">
        <f t="shared" si="2"/>
        <v>FU8</v>
      </c>
      <c r="D50" s="66" t="s">
        <v>197</v>
      </c>
      <c r="E50" s="27" t="s">
        <v>139</v>
      </c>
      <c r="F50" s="27" t="s">
        <v>140</v>
      </c>
      <c r="G50" s="27">
        <v>13</v>
      </c>
      <c r="H50" s="27" t="s">
        <v>150</v>
      </c>
      <c r="I50" s="27">
        <v>8</v>
      </c>
      <c r="J50" s="67" t="s">
        <v>150</v>
      </c>
      <c r="K50" s="27">
        <v>1</v>
      </c>
      <c r="L50" s="22">
        <v>100</v>
      </c>
      <c r="M50" s="23">
        <v>1</v>
      </c>
      <c r="N50" s="23">
        <v>1</v>
      </c>
      <c r="O50" s="24">
        <v>0</v>
      </c>
      <c r="P50" s="10">
        <v>100</v>
      </c>
      <c r="Q50" s="11">
        <v>0</v>
      </c>
      <c r="R50" s="11">
        <v>0</v>
      </c>
      <c r="S50" s="12">
        <v>0</v>
      </c>
      <c r="T50" s="12">
        <v>0</v>
      </c>
      <c r="U50" s="11">
        <v>0</v>
      </c>
      <c r="V50" s="12">
        <v>0</v>
      </c>
      <c r="W50" s="11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4">
        <v>0</v>
      </c>
      <c r="AF50" s="14">
        <v>0</v>
      </c>
      <c r="AG50" s="14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68">
        <v>0</v>
      </c>
      <c r="AN50" s="68">
        <v>0</v>
      </c>
      <c r="AO50" s="16">
        <v>0</v>
      </c>
      <c r="AP50" s="16">
        <v>0</v>
      </c>
      <c r="AQ50" s="16">
        <v>0</v>
      </c>
      <c r="AR50" s="16">
        <v>0</v>
      </c>
      <c r="AS50" s="17">
        <v>0</v>
      </c>
      <c r="AT50" s="17">
        <v>0</v>
      </c>
      <c r="AU50" s="17">
        <v>0</v>
      </c>
      <c r="AV50" s="17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100</v>
      </c>
      <c r="BB50" s="18">
        <v>0</v>
      </c>
      <c r="BC50" s="18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20"/>
      <c r="BO50" s="20"/>
    </row>
    <row r="51" spans="1:67" ht="15.75" customHeight="1" x14ac:dyDescent="0.35">
      <c r="A51" s="20" t="str">
        <f t="shared" si="0"/>
        <v>F46</v>
      </c>
      <c r="B51" s="20" t="str">
        <f t="shared" si="1"/>
        <v>FV556</v>
      </c>
      <c r="C51" s="20" t="str">
        <f t="shared" si="2"/>
        <v>FU9</v>
      </c>
      <c r="D51" s="66" t="s">
        <v>198</v>
      </c>
      <c r="E51" s="27" t="s">
        <v>139</v>
      </c>
      <c r="F51" s="27" t="s">
        <v>143</v>
      </c>
      <c r="G51" s="27">
        <v>6</v>
      </c>
      <c r="H51" s="27" t="s">
        <v>150</v>
      </c>
      <c r="I51" s="27">
        <v>9</v>
      </c>
      <c r="J51" s="67" t="s">
        <v>150</v>
      </c>
      <c r="K51" s="27">
        <v>1</v>
      </c>
      <c r="L51" s="22">
        <v>100</v>
      </c>
      <c r="M51" s="23">
        <v>1</v>
      </c>
      <c r="N51" s="23">
        <v>1</v>
      </c>
      <c r="O51" s="24">
        <v>0</v>
      </c>
      <c r="P51" s="10">
        <v>100</v>
      </c>
      <c r="Q51" s="11">
        <v>0</v>
      </c>
      <c r="R51" s="11">
        <v>0</v>
      </c>
      <c r="S51" s="12">
        <v>0</v>
      </c>
      <c r="T51" s="12">
        <v>0</v>
      </c>
      <c r="U51" s="11">
        <v>0</v>
      </c>
      <c r="V51" s="12">
        <v>0</v>
      </c>
      <c r="W51" s="11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4">
        <v>0</v>
      </c>
      <c r="AF51" s="14">
        <v>0</v>
      </c>
      <c r="AG51" s="14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68">
        <v>0</v>
      </c>
      <c r="AN51" s="68">
        <v>0</v>
      </c>
      <c r="AO51" s="16">
        <v>0</v>
      </c>
      <c r="AP51" s="16">
        <v>100</v>
      </c>
      <c r="AQ51" s="16">
        <v>0</v>
      </c>
      <c r="AR51" s="16">
        <v>0</v>
      </c>
      <c r="AS51" s="17">
        <v>0</v>
      </c>
      <c r="AT51" s="17">
        <v>0</v>
      </c>
      <c r="AU51" s="17">
        <v>0</v>
      </c>
      <c r="AV51" s="17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20"/>
      <c r="BO51" s="20"/>
    </row>
    <row r="52" spans="1:67" ht="15.75" customHeight="1" x14ac:dyDescent="0.35">
      <c r="A52" s="20" t="str">
        <f t="shared" si="0"/>
        <v>F47</v>
      </c>
      <c r="B52" s="20" t="str">
        <f t="shared" si="1"/>
        <v>FU3514</v>
      </c>
      <c r="C52" s="20" t="str">
        <f t="shared" si="2"/>
        <v>FU10</v>
      </c>
      <c r="D52" s="66" t="s">
        <v>199</v>
      </c>
      <c r="E52" s="27" t="s">
        <v>139</v>
      </c>
      <c r="F52" s="27" t="s">
        <v>140</v>
      </c>
      <c r="G52" s="27">
        <v>14</v>
      </c>
      <c r="H52" s="27" t="s">
        <v>150</v>
      </c>
      <c r="I52" s="27">
        <v>10</v>
      </c>
      <c r="J52" s="67" t="s">
        <v>150</v>
      </c>
      <c r="K52" s="27">
        <v>1</v>
      </c>
      <c r="L52" s="22">
        <v>100</v>
      </c>
      <c r="M52" s="23">
        <v>1</v>
      </c>
      <c r="N52" s="23">
        <v>1</v>
      </c>
      <c r="O52" s="24">
        <v>0</v>
      </c>
      <c r="P52" s="10">
        <v>100</v>
      </c>
      <c r="Q52" s="11">
        <v>0</v>
      </c>
      <c r="R52" s="11">
        <v>0</v>
      </c>
      <c r="S52" s="12">
        <v>0</v>
      </c>
      <c r="T52" s="12">
        <v>0</v>
      </c>
      <c r="U52" s="11">
        <v>0</v>
      </c>
      <c r="V52" s="12">
        <v>0</v>
      </c>
      <c r="W52" s="11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4">
        <v>0</v>
      </c>
      <c r="AF52" s="14">
        <v>0</v>
      </c>
      <c r="AG52" s="14">
        <v>0</v>
      </c>
      <c r="AH52" s="15">
        <v>0</v>
      </c>
      <c r="AI52" s="15">
        <v>0</v>
      </c>
      <c r="AJ52" s="15">
        <v>0</v>
      </c>
      <c r="AK52" s="15">
        <v>100</v>
      </c>
      <c r="AL52" s="15">
        <v>0</v>
      </c>
      <c r="AM52" s="68">
        <v>0</v>
      </c>
      <c r="AN52" s="68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7">
        <v>0</v>
      </c>
      <c r="AU52" s="17">
        <v>0</v>
      </c>
      <c r="AV52" s="17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20"/>
      <c r="BO52" s="20"/>
    </row>
    <row r="53" spans="1:67" ht="15.75" customHeight="1" x14ac:dyDescent="0.35">
      <c r="A53" s="20" t="str">
        <f t="shared" si="0"/>
        <v>F48</v>
      </c>
      <c r="B53" s="20" t="str">
        <f t="shared" si="1"/>
        <v>FJNR5</v>
      </c>
      <c r="C53" s="20" t="str">
        <f t="shared" si="2"/>
        <v>FU11</v>
      </c>
      <c r="D53" s="66" t="s">
        <v>200</v>
      </c>
      <c r="E53" s="27" t="s">
        <v>139</v>
      </c>
      <c r="F53" s="27" t="s">
        <v>175</v>
      </c>
      <c r="G53" s="27">
        <v>5</v>
      </c>
      <c r="H53" s="27" t="s">
        <v>150</v>
      </c>
      <c r="I53" s="27">
        <v>11</v>
      </c>
      <c r="J53" s="67" t="s">
        <v>150</v>
      </c>
      <c r="K53" s="27">
        <v>1</v>
      </c>
      <c r="L53" s="22">
        <v>98</v>
      </c>
      <c r="M53" s="23">
        <v>1</v>
      </c>
      <c r="N53" s="23">
        <v>1</v>
      </c>
      <c r="O53" s="24">
        <v>0</v>
      </c>
      <c r="P53" s="10">
        <v>98</v>
      </c>
      <c r="Q53" s="11">
        <v>0</v>
      </c>
      <c r="R53" s="11">
        <v>0</v>
      </c>
      <c r="S53" s="12">
        <v>0</v>
      </c>
      <c r="T53" s="12">
        <v>0</v>
      </c>
      <c r="U53" s="11">
        <v>0</v>
      </c>
      <c r="V53" s="12">
        <v>0</v>
      </c>
      <c r="W53" s="11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4">
        <v>0</v>
      </c>
      <c r="AF53" s="14">
        <v>0</v>
      </c>
      <c r="AG53" s="14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68">
        <v>0</v>
      </c>
      <c r="AN53" s="68">
        <v>0</v>
      </c>
      <c r="AO53" s="16">
        <v>0</v>
      </c>
      <c r="AP53" s="16">
        <v>0</v>
      </c>
      <c r="AQ53" s="16">
        <v>0</v>
      </c>
      <c r="AR53" s="16">
        <v>0</v>
      </c>
      <c r="AS53" s="17">
        <v>0</v>
      </c>
      <c r="AT53" s="17">
        <v>0</v>
      </c>
      <c r="AU53" s="17">
        <v>0</v>
      </c>
      <c r="AV53" s="17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98</v>
      </c>
      <c r="BM53" s="19">
        <v>0</v>
      </c>
      <c r="BN53" s="20"/>
      <c r="BO53" s="20"/>
    </row>
    <row r="54" spans="1:67" ht="15.75" customHeight="1" x14ac:dyDescent="0.35">
      <c r="A54" s="20" t="str">
        <f t="shared" si="0"/>
        <v>F49</v>
      </c>
      <c r="B54" s="20" t="str">
        <f t="shared" si="1"/>
        <v>FJNR6</v>
      </c>
      <c r="C54" s="20" t="str">
        <f t="shared" si="2"/>
        <v>FC9</v>
      </c>
      <c r="D54" s="66" t="s">
        <v>201</v>
      </c>
      <c r="E54" s="27" t="s">
        <v>139</v>
      </c>
      <c r="F54" s="27" t="s">
        <v>175</v>
      </c>
      <c r="G54" s="27">
        <v>6</v>
      </c>
      <c r="H54" s="27" t="s">
        <v>147</v>
      </c>
      <c r="I54" s="27">
        <v>9</v>
      </c>
      <c r="J54" s="67" t="s">
        <v>161</v>
      </c>
      <c r="K54" s="27">
        <v>1</v>
      </c>
      <c r="L54" s="22">
        <v>97</v>
      </c>
      <c r="M54" s="23">
        <v>1</v>
      </c>
      <c r="N54" s="23">
        <v>1</v>
      </c>
      <c r="O54" s="24">
        <v>0</v>
      </c>
      <c r="P54" s="10">
        <v>97</v>
      </c>
      <c r="Q54" s="11">
        <v>0</v>
      </c>
      <c r="R54" s="11">
        <v>0</v>
      </c>
      <c r="S54" s="12">
        <v>0</v>
      </c>
      <c r="T54" s="12">
        <v>0</v>
      </c>
      <c r="U54" s="11">
        <v>97</v>
      </c>
      <c r="V54" s="12">
        <v>0</v>
      </c>
      <c r="W54" s="11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4">
        <v>0</v>
      </c>
      <c r="AF54" s="14">
        <v>0</v>
      </c>
      <c r="AG54" s="14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68">
        <v>0</v>
      </c>
      <c r="AN54" s="68">
        <v>0</v>
      </c>
      <c r="AO54" s="16">
        <v>0</v>
      </c>
      <c r="AP54" s="16">
        <v>0</v>
      </c>
      <c r="AQ54" s="16">
        <v>0</v>
      </c>
      <c r="AR54" s="16">
        <v>0</v>
      </c>
      <c r="AS54" s="17">
        <v>0</v>
      </c>
      <c r="AT54" s="17">
        <v>0</v>
      </c>
      <c r="AU54" s="17">
        <v>0</v>
      </c>
      <c r="AV54" s="17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v>0</v>
      </c>
      <c r="BM54" s="19">
        <v>0</v>
      </c>
      <c r="BN54" s="20"/>
      <c r="BO54" s="20"/>
    </row>
    <row r="55" spans="1:67" ht="15.75" customHeight="1" x14ac:dyDescent="0.35">
      <c r="A55" s="20" t="str">
        <f t="shared" si="0"/>
        <v>F50</v>
      </c>
      <c r="B55" s="20" t="str">
        <f t="shared" si="1"/>
        <v>FJNR7</v>
      </c>
      <c r="C55" s="20" t="str">
        <f t="shared" si="2"/>
        <v>FU12</v>
      </c>
      <c r="D55" s="66" t="s">
        <v>202</v>
      </c>
      <c r="E55" s="27" t="s">
        <v>139</v>
      </c>
      <c r="F55" s="27" t="s">
        <v>175</v>
      </c>
      <c r="G55" s="27">
        <v>7</v>
      </c>
      <c r="H55" s="27" t="s">
        <v>150</v>
      </c>
      <c r="I55" s="27">
        <v>12</v>
      </c>
      <c r="J55" s="67" t="s">
        <v>150</v>
      </c>
      <c r="K55" s="27">
        <v>1</v>
      </c>
      <c r="L55" s="22">
        <v>96</v>
      </c>
      <c r="M55" s="23">
        <v>1</v>
      </c>
      <c r="N55" s="23">
        <v>1</v>
      </c>
      <c r="O55" s="24">
        <v>0</v>
      </c>
      <c r="P55" s="10">
        <v>96</v>
      </c>
      <c r="Q55" s="11">
        <v>0</v>
      </c>
      <c r="R55" s="11">
        <v>0</v>
      </c>
      <c r="S55" s="12">
        <v>0</v>
      </c>
      <c r="T55" s="12">
        <v>96</v>
      </c>
      <c r="U55" s="11">
        <v>0</v>
      </c>
      <c r="V55" s="12">
        <v>0</v>
      </c>
      <c r="W55" s="11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4">
        <v>0</v>
      </c>
      <c r="AF55" s="14">
        <v>0</v>
      </c>
      <c r="AG55" s="14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68">
        <v>0</v>
      </c>
      <c r="AN55" s="68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7">
        <v>0</v>
      </c>
      <c r="AU55" s="17">
        <v>0</v>
      </c>
      <c r="AV55" s="17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20"/>
      <c r="BO55" s="20"/>
    </row>
    <row r="56" spans="1:67" ht="15.75" customHeight="1" x14ac:dyDescent="0.35">
      <c r="A56" s="20" t="str">
        <f t="shared" si="0"/>
        <v>F51</v>
      </c>
      <c r="B56" s="20" t="str">
        <f t="shared" si="1"/>
        <v>FJNR8</v>
      </c>
      <c r="C56" s="20" t="str">
        <f t="shared" si="2"/>
        <v>FU13</v>
      </c>
      <c r="D56" s="66" t="s">
        <v>203</v>
      </c>
      <c r="E56" s="27" t="s">
        <v>139</v>
      </c>
      <c r="F56" s="27" t="s">
        <v>175</v>
      </c>
      <c r="G56" s="27">
        <v>8</v>
      </c>
      <c r="H56" s="27" t="s">
        <v>150</v>
      </c>
      <c r="I56" s="27">
        <v>13</v>
      </c>
      <c r="J56" s="67" t="s">
        <v>150</v>
      </c>
      <c r="K56" s="27">
        <v>1</v>
      </c>
      <c r="L56" s="22">
        <v>95</v>
      </c>
      <c r="M56" s="23">
        <v>1</v>
      </c>
      <c r="N56" s="23">
        <v>1</v>
      </c>
      <c r="O56" s="24">
        <v>0</v>
      </c>
      <c r="P56" s="10">
        <v>95</v>
      </c>
      <c r="Q56" s="11">
        <v>0</v>
      </c>
      <c r="R56" s="11">
        <v>0</v>
      </c>
      <c r="S56" s="12">
        <v>0</v>
      </c>
      <c r="T56" s="12">
        <v>0</v>
      </c>
      <c r="U56" s="11">
        <v>0</v>
      </c>
      <c r="V56" s="12">
        <v>0</v>
      </c>
      <c r="W56" s="11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4">
        <v>0</v>
      </c>
      <c r="AF56" s="14">
        <v>0</v>
      </c>
      <c r="AG56" s="14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68">
        <v>0</v>
      </c>
      <c r="AN56" s="68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7">
        <v>0</v>
      </c>
      <c r="AU56" s="17">
        <v>0</v>
      </c>
      <c r="AV56" s="17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0</v>
      </c>
      <c r="BC56" s="18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95</v>
      </c>
      <c r="BM56" s="19">
        <v>0</v>
      </c>
      <c r="BN56" s="20"/>
      <c r="BO56" s="20"/>
    </row>
    <row r="57" spans="1:67" ht="15.75" customHeight="1" x14ac:dyDescent="0.35">
      <c r="A57" s="20" t="str">
        <f t="shared" si="0"/>
        <v>F52</v>
      </c>
      <c r="B57" s="20" t="str">
        <f t="shared" si="1"/>
        <v>FU3515</v>
      </c>
      <c r="C57" s="20" t="str">
        <f t="shared" si="2"/>
        <v>FU14</v>
      </c>
      <c r="D57" s="66" t="s">
        <v>204</v>
      </c>
      <c r="E57" s="27" t="s">
        <v>139</v>
      </c>
      <c r="F57" s="27" t="s">
        <v>140</v>
      </c>
      <c r="G57" s="27">
        <v>15</v>
      </c>
      <c r="H57" s="27" t="s">
        <v>150</v>
      </c>
      <c r="I57" s="27">
        <v>14</v>
      </c>
      <c r="J57" s="67" t="s">
        <v>150</v>
      </c>
      <c r="K57" s="27">
        <v>1</v>
      </c>
      <c r="L57" s="22">
        <v>94</v>
      </c>
      <c r="M57" s="23">
        <v>1</v>
      </c>
      <c r="N57" s="23">
        <v>1</v>
      </c>
      <c r="O57" s="24">
        <v>0</v>
      </c>
      <c r="P57" s="10">
        <v>94</v>
      </c>
      <c r="Q57" s="11">
        <v>0</v>
      </c>
      <c r="R57" s="11">
        <v>0</v>
      </c>
      <c r="S57" s="12">
        <v>0</v>
      </c>
      <c r="T57" s="12">
        <v>0</v>
      </c>
      <c r="U57" s="11">
        <v>0</v>
      </c>
      <c r="V57" s="12">
        <v>0</v>
      </c>
      <c r="W57" s="11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4">
        <v>0</v>
      </c>
      <c r="AF57" s="14">
        <v>0</v>
      </c>
      <c r="AG57" s="14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68">
        <v>0</v>
      </c>
      <c r="AN57" s="68">
        <v>0</v>
      </c>
      <c r="AO57" s="16">
        <v>0</v>
      </c>
      <c r="AP57" s="16">
        <v>0</v>
      </c>
      <c r="AQ57" s="16">
        <v>0</v>
      </c>
      <c r="AR57" s="16">
        <v>0</v>
      </c>
      <c r="AS57" s="17">
        <v>0</v>
      </c>
      <c r="AT57" s="17">
        <v>0</v>
      </c>
      <c r="AU57" s="17">
        <v>0</v>
      </c>
      <c r="AV57" s="17">
        <v>0</v>
      </c>
      <c r="AW57" s="18">
        <v>0</v>
      </c>
      <c r="AX57" s="18">
        <v>94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v>0</v>
      </c>
      <c r="BL57" s="19">
        <v>0</v>
      </c>
      <c r="BM57" s="19">
        <v>0</v>
      </c>
      <c r="BN57" s="20"/>
      <c r="BO57" s="20"/>
    </row>
    <row r="58" spans="1:67" ht="15.75" customHeight="1" x14ac:dyDescent="0.35">
      <c r="A58" s="20" t="str">
        <f t="shared" si="0"/>
        <v>F53</v>
      </c>
      <c r="B58" s="20" t="str">
        <f t="shared" si="1"/>
        <v>FJNR9</v>
      </c>
      <c r="C58" s="20" t="str">
        <f t="shared" si="2"/>
        <v>FU15</v>
      </c>
      <c r="D58" s="66" t="s">
        <v>205</v>
      </c>
      <c r="E58" s="27" t="s">
        <v>139</v>
      </c>
      <c r="F58" s="27" t="s">
        <v>175</v>
      </c>
      <c r="G58" s="27">
        <v>9</v>
      </c>
      <c r="H58" s="27" t="s">
        <v>150</v>
      </c>
      <c r="I58" s="27">
        <v>15</v>
      </c>
      <c r="J58" s="67" t="s">
        <v>150</v>
      </c>
      <c r="K58" s="27">
        <v>1</v>
      </c>
      <c r="L58" s="22">
        <v>93</v>
      </c>
      <c r="M58" s="23">
        <v>1</v>
      </c>
      <c r="N58" s="23">
        <v>1</v>
      </c>
      <c r="O58" s="24">
        <v>0</v>
      </c>
      <c r="P58" s="10">
        <v>93</v>
      </c>
      <c r="Q58" s="11">
        <v>0</v>
      </c>
      <c r="R58" s="11">
        <v>0</v>
      </c>
      <c r="S58" s="12">
        <v>0</v>
      </c>
      <c r="T58" s="12">
        <v>0</v>
      </c>
      <c r="U58" s="11">
        <v>93</v>
      </c>
      <c r="V58" s="12">
        <v>0</v>
      </c>
      <c r="W58" s="11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4">
        <v>0</v>
      </c>
      <c r="AF58" s="14">
        <v>0</v>
      </c>
      <c r="AG58" s="14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68">
        <v>0</v>
      </c>
      <c r="AN58" s="68">
        <v>0</v>
      </c>
      <c r="AO58" s="16">
        <v>0</v>
      </c>
      <c r="AP58" s="16">
        <v>0</v>
      </c>
      <c r="AQ58" s="16">
        <v>0</v>
      </c>
      <c r="AR58" s="16">
        <v>0</v>
      </c>
      <c r="AS58" s="17">
        <v>0</v>
      </c>
      <c r="AT58" s="17">
        <v>0</v>
      </c>
      <c r="AU58" s="17">
        <v>0</v>
      </c>
      <c r="AV58" s="17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20"/>
      <c r="BO58" s="20"/>
    </row>
    <row r="59" spans="1:67" ht="15.75" customHeight="1" x14ac:dyDescent="0.35">
      <c r="A59" s="20" t="str">
        <f t="shared" si="0"/>
        <v>F54</v>
      </c>
      <c r="B59" s="20" t="str">
        <f t="shared" si="1"/>
        <v>FV654</v>
      </c>
      <c r="C59" s="20" t="str">
        <f t="shared" si="2"/>
        <v>FU16</v>
      </c>
      <c r="D59" s="66" t="s">
        <v>206</v>
      </c>
      <c r="E59" s="27" t="s">
        <v>139</v>
      </c>
      <c r="F59" s="27" t="s">
        <v>164</v>
      </c>
      <c r="G59" s="27">
        <v>4</v>
      </c>
      <c r="H59" s="27" t="s">
        <v>150</v>
      </c>
      <c r="I59" s="27">
        <v>16</v>
      </c>
      <c r="J59" s="67" t="s">
        <v>150</v>
      </c>
      <c r="K59" s="27">
        <v>1</v>
      </c>
      <c r="L59" s="22">
        <v>92</v>
      </c>
      <c r="M59" s="23">
        <v>1</v>
      </c>
      <c r="N59" s="23">
        <v>1</v>
      </c>
      <c r="O59" s="24">
        <v>0</v>
      </c>
      <c r="P59" s="10">
        <v>92</v>
      </c>
      <c r="Q59" s="11">
        <v>0</v>
      </c>
      <c r="R59" s="11">
        <v>0</v>
      </c>
      <c r="S59" s="12">
        <v>0</v>
      </c>
      <c r="T59" s="12">
        <v>0</v>
      </c>
      <c r="U59" s="11">
        <v>0</v>
      </c>
      <c r="V59" s="12">
        <v>0</v>
      </c>
      <c r="W59" s="11">
        <v>0</v>
      </c>
      <c r="X59" s="13">
        <v>0</v>
      </c>
      <c r="Y59" s="13">
        <v>0</v>
      </c>
      <c r="Z59" s="13">
        <v>92</v>
      </c>
      <c r="AA59" s="13">
        <v>0</v>
      </c>
      <c r="AB59" s="13">
        <v>0</v>
      </c>
      <c r="AC59" s="13">
        <v>0</v>
      </c>
      <c r="AD59" s="13">
        <v>0</v>
      </c>
      <c r="AE59" s="14">
        <v>0</v>
      </c>
      <c r="AF59" s="14">
        <v>0</v>
      </c>
      <c r="AG59" s="14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68">
        <v>0</v>
      </c>
      <c r="AN59" s="68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7">
        <v>0</v>
      </c>
      <c r="AU59" s="17">
        <v>0</v>
      </c>
      <c r="AV59" s="17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20"/>
      <c r="BO59" s="20"/>
    </row>
    <row r="60" spans="1:67" ht="15.75" customHeight="1" x14ac:dyDescent="0.35">
      <c r="A60" s="20" t="str">
        <f t="shared" si="0"/>
        <v>F55</v>
      </c>
      <c r="B60" s="20" t="str">
        <f t="shared" si="1"/>
        <v>FU3516</v>
      </c>
      <c r="C60" s="20" t="str">
        <f t="shared" si="2"/>
        <v>FC10</v>
      </c>
      <c r="D60" s="66" t="s">
        <v>207</v>
      </c>
      <c r="E60" s="27" t="s">
        <v>139</v>
      </c>
      <c r="F60" s="27" t="s">
        <v>140</v>
      </c>
      <c r="G60" s="27">
        <v>16</v>
      </c>
      <c r="H60" s="69" t="s">
        <v>147</v>
      </c>
      <c r="I60" s="27">
        <v>10</v>
      </c>
      <c r="J60" s="67" t="s">
        <v>150</v>
      </c>
      <c r="K60" s="27">
        <v>1</v>
      </c>
      <c r="L60" s="22">
        <v>91</v>
      </c>
      <c r="M60" s="23">
        <v>1</v>
      </c>
      <c r="N60" s="23">
        <v>1</v>
      </c>
      <c r="O60" s="24">
        <v>0</v>
      </c>
      <c r="P60" s="10">
        <v>91</v>
      </c>
      <c r="Q60" s="11">
        <v>0</v>
      </c>
      <c r="R60" s="11">
        <v>0</v>
      </c>
      <c r="S60" s="12">
        <v>0</v>
      </c>
      <c r="T60" s="12">
        <v>0</v>
      </c>
      <c r="U60" s="11">
        <v>0</v>
      </c>
      <c r="V60" s="12">
        <v>0</v>
      </c>
      <c r="W60" s="11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4">
        <v>0</v>
      </c>
      <c r="AF60" s="14">
        <v>0</v>
      </c>
      <c r="AG60" s="14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68">
        <v>0</v>
      </c>
      <c r="AN60" s="68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91</v>
      </c>
      <c r="AT60" s="17">
        <v>0</v>
      </c>
      <c r="AU60" s="17">
        <v>0</v>
      </c>
      <c r="AV60" s="17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0</v>
      </c>
      <c r="BI60" s="19">
        <v>0</v>
      </c>
      <c r="BJ60" s="19">
        <v>0</v>
      </c>
      <c r="BK60" s="19">
        <v>0</v>
      </c>
      <c r="BL60" s="19">
        <v>0</v>
      </c>
      <c r="BM60" s="19">
        <v>0</v>
      </c>
      <c r="BN60" s="20"/>
      <c r="BO60" s="20"/>
    </row>
    <row r="61" spans="1:67" ht="15.75" customHeight="1" x14ac:dyDescent="0.35">
      <c r="A61" s="20" t="str">
        <f t="shared" si="0"/>
        <v>F56</v>
      </c>
      <c r="B61" s="20" t="str">
        <f t="shared" si="1"/>
        <v>FJNR10</v>
      </c>
      <c r="C61" s="20" t="str">
        <f t="shared" si="2"/>
        <v>FU17</v>
      </c>
      <c r="D61" s="66" t="s">
        <v>208</v>
      </c>
      <c r="E61" s="27" t="s">
        <v>139</v>
      </c>
      <c r="F61" s="27" t="s">
        <v>175</v>
      </c>
      <c r="G61" s="27">
        <v>10</v>
      </c>
      <c r="H61" s="27" t="s">
        <v>150</v>
      </c>
      <c r="I61" s="27">
        <v>17</v>
      </c>
      <c r="J61" s="67" t="s">
        <v>150</v>
      </c>
      <c r="K61" s="27">
        <v>1</v>
      </c>
      <c r="L61" s="22">
        <v>91</v>
      </c>
      <c r="M61" s="23">
        <v>1</v>
      </c>
      <c r="N61" s="23">
        <v>1</v>
      </c>
      <c r="O61" s="24">
        <v>0</v>
      </c>
      <c r="P61" s="10">
        <v>91</v>
      </c>
      <c r="Q61" s="11">
        <v>0</v>
      </c>
      <c r="R61" s="11">
        <v>0</v>
      </c>
      <c r="S61" s="12">
        <v>0</v>
      </c>
      <c r="T61" s="12">
        <v>0</v>
      </c>
      <c r="U61" s="11">
        <v>91</v>
      </c>
      <c r="V61" s="12">
        <v>0</v>
      </c>
      <c r="W61" s="11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4">
        <v>0</v>
      </c>
      <c r="AF61" s="14">
        <v>0</v>
      </c>
      <c r="AG61" s="14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68">
        <v>0</v>
      </c>
      <c r="AN61" s="68">
        <v>0</v>
      </c>
      <c r="AO61" s="16">
        <v>0</v>
      </c>
      <c r="AP61" s="16">
        <v>0</v>
      </c>
      <c r="AQ61" s="16">
        <v>0</v>
      </c>
      <c r="AR61" s="16">
        <v>0</v>
      </c>
      <c r="AS61" s="17">
        <v>0</v>
      </c>
      <c r="AT61" s="17">
        <v>0</v>
      </c>
      <c r="AU61" s="17">
        <v>0</v>
      </c>
      <c r="AV61" s="17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20"/>
      <c r="BO61" s="20"/>
    </row>
    <row r="62" spans="1:67" ht="15.75" customHeight="1" x14ac:dyDescent="0.35">
      <c r="A62" s="20" t="str">
        <f t="shared" si="0"/>
        <v>F57</v>
      </c>
      <c r="B62" s="20" t="str">
        <f t="shared" si="1"/>
        <v>FV3512</v>
      </c>
      <c r="C62" s="20" t="str">
        <f t="shared" si="2"/>
        <v>FU18</v>
      </c>
      <c r="D62" s="66" t="s">
        <v>209</v>
      </c>
      <c r="E62" s="27" t="s">
        <v>139</v>
      </c>
      <c r="F62" s="27" t="s">
        <v>152</v>
      </c>
      <c r="G62" s="27">
        <v>12</v>
      </c>
      <c r="H62" s="27" t="s">
        <v>150</v>
      </c>
      <c r="I62" s="27">
        <v>18</v>
      </c>
      <c r="J62" s="67" t="s">
        <v>150</v>
      </c>
      <c r="K62" s="27">
        <v>1</v>
      </c>
      <c r="L62" s="22">
        <v>91</v>
      </c>
      <c r="M62" s="23">
        <v>1</v>
      </c>
      <c r="N62" s="23">
        <v>1</v>
      </c>
      <c r="O62" s="24">
        <v>0</v>
      </c>
      <c r="P62" s="10">
        <v>91</v>
      </c>
      <c r="Q62" s="11">
        <v>0</v>
      </c>
      <c r="R62" s="11">
        <v>0</v>
      </c>
      <c r="S62" s="12">
        <v>0</v>
      </c>
      <c r="T62" s="12">
        <v>0</v>
      </c>
      <c r="U62" s="11">
        <v>0</v>
      </c>
      <c r="V62" s="12">
        <v>0</v>
      </c>
      <c r="W62" s="11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4">
        <v>0</v>
      </c>
      <c r="AF62" s="14">
        <v>0</v>
      </c>
      <c r="AG62" s="14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68">
        <v>0</v>
      </c>
      <c r="AN62" s="68">
        <v>0</v>
      </c>
      <c r="AO62" s="16">
        <v>0</v>
      </c>
      <c r="AP62" s="16">
        <v>0</v>
      </c>
      <c r="AQ62" s="16">
        <v>0</v>
      </c>
      <c r="AR62" s="16">
        <v>0</v>
      </c>
      <c r="AS62" s="17">
        <v>0</v>
      </c>
      <c r="AT62" s="17">
        <v>0</v>
      </c>
      <c r="AU62" s="17">
        <v>0</v>
      </c>
      <c r="AV62" s="17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91</v>
      </c>
      <c r="BD62" s="19">
        <v>0</v>
      </c>
      <c r="BE62" s="19">
        <v>0</v>
      </c>
      <c r="BF62" s="19"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20"/>
      <c r="BO62" s="20"/>
    </row>
    <row r="63" spans="1:67" ht="15.75" customHeight="1" x14ac:dyDescent="0.35">
      <c r="A63" s="20" t="str">
        <f t="shared" si="0"/>
        <v>F58</v>
      </c>
      <c r="B63" s="20" t="str">
        <f t="shared" si="1"/>
        <v>FJNR11</v>
      </c>
      <c r="C63" s="20" t="str">
        <f t="shared" si="2"/>
        <v>FU19</v>
      </c>
      <c r="D63" s="66" t="s">
        <v>210</v>
      </c>
      <c r="E63" s="27" t="s">
        <v>139</v>
      </c>
      <c r="F63" s="27" t="s">
        <v>175</v>
      </c>
      <c r="G63" s="27">
        <v>11</v>
      </c>
      <c r="H63" s="27" t="s">
        <v>150</v>
      </c>
      <c r="I63" s="27">
        <v>19</v>
      </c>
      <c r="J63" s="67" t="s">
        <v>150</v>
      </c>
      <c r="K63" s="27">
        <v>1</v>
      </c>
      <c r="L63" s="22">
        <v>90</v>
      </c>
      <c r="M63" s="23">
        <v>1</v>
      </c>
      <c r="N63" s="23">
        <v>1</v>
      </c>
      <c r="O63" s="24">
        <v>0</v>
      </c>
      <c r="P63" s="10">
        <v>90</v>
      </c>
      <c r="Q63" s="11">
        <v>0</v>
      </c>
      <c r="R63" s="11">
        <v>0</v>
      </c>
      <c r="S63" s="12">
        <v>0</v>
      </c>
      <c r="T63" s="12">
        <v>0</v>
      </c>
      <c r="U63" s="11">
        <v>0</v>
      </c>
      <c r="V63" s="12">
        <v>0</v>
      </c>
      <c r="W63" s="11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4">
        <v>0</v>
      </c>
      <c r="AF63" s="14">
        <v>0</v>
      </c>
      <c r="AG63" s="14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68">
        <v>0</v>
      </c>
      <c r="AN63" s="68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90</v>
      </c>
      <c r="AT63" s="17">
        <v>0</v>
      </c>
      <c r="AU63" s="17">
        <v>0</v>
      </c>
      <c r="AV63" s="17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20"/>
      <c r="BO63" s="20"/>
    </row>
    <row r="64" spans="1:67" ht="15.75" customHeight="1" x14ac:dyDescent="0.35">
      <c r="A64" s="20" t="str">
        <f t="shared" si="0"/>
        <v>F59</v>
      </c>
      <c r="B64" s="20" t="str">
        <f t="shared" si="1"/>
        <v>FJNR12</v>
      </c>
      <c r="C64" s="20" t="str">
        <f t="shared" si="2"/>
        <v>FU20</v>
      </c>
      <c r="D64" s="66" t="s">
        <v>211</v>
      </c>
      <c r="E64" s="27" t="s">
        <v>139</v>
      </c>
      <c r="F64" s="27" t="s">
        <v>175</v>
      </c>
      <c r="G64" s="27">
        <v>12</v>
      </c>
      <c r="H64" s="27" t="s">
        <v>150</v>
      </c>
      <c r="I64" s="27">
        <v>20</v>
      </c>
      <c r="J64" s="67" t="s">
        <v>150</v>
      </c>
      <c r="K64" s="27">
        <v>1</v>
      </c>
      <c r="L64" s="22">
        <v>90</v>
      </c>
      <c r="M64" s="23">
        <v>1</v>
      </c>
      <c r="N64" s="23">
        <v>1</v>
      </c>
      <c r="O64" s="24">
        <v>0</v>
      </c>
      <c r="P64" s="10">
        <v>90</v>
      </c>
      <c r="Q64" s="11">
        <v>0</v>
      </c>
      <c r="R64" s="11">
        <v>0</v>
      </c>
      <c r="S64" s="12">
        <v>0</v>
      </c>
      <c r="T64" s="12">
        <v>0</v>
      </c>
      <c r="U64" s="11">
        <v>0</v>
      </c>
      <c r="V64" s="12">
        <v>0</v>
      </c>
      <c r="W64" s="11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4">
        <v>0</v>
      </c>
      <c r="AF64" s="14">
        <v>0</v>
      </c>
      <c r="AG64" s="14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68">
        <v>0</v>
      </c>
      <c r="AN64" s="68">
        <v>0</v>
      </c>
      <c r="AO64" s="16">
        <v>0</v>
      </c>
      <c r="AP64" s="16">
        <v>0</v>
      </c>
      <c r="AQ64" s="16">
        <v>90</v>
      </c>
      <c r="AR64" s="16">
        <v>0</v>
      </c>
      <c r="AS64" s="17">
        <v>0</v>
      </c>
      <c r="AT64" s="17">
        <v>0</v>
      </c>
      <c r="AU64" s="17">
        <v>0</v>
      </c>
      <c r="AV64" s="17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20"/>
      <c r="BO64" s="20"/>
    </row>
    <row r="65" spans="1:67" ht="15.75" customHeight="1" x14ac:dyDescent="0.35">
      <c r="A65" s="20" t="str">
        <f t="shared" si="0"/>
        <v>F60</v>
      </c>
      <c r="B65" s="20" t="str">
        <f t="shared" si="1"/>
        <v>FJNR13</v>
      </c>
      <c r="C65" s="20" t="str">
        <f t="shared" si="2"/>
        <v>FU21</v>
      </c>
      <c r="D65" s="66" t="s">
        <v>212</v>
      </c>
      <c r="E65" s="27" t="s">
        <v>139</v>
      </c>
      <c r="F65" s="27" t="s">
        <v>175</v>
      </c>
      <c r="G65" s="27">
        <v>13</v>
      </c>
      <c r="H65" s="27" t="s">
        <v>150</v>
      </c>
      <c r="I65" s="27">
        <v>21</v>
      </c>
      <c r="J65" s="67" t="s">
        <v>150</v>
      </c>
      <c r="K65" s="27">
        <v>1</v>
      </c>
      <c r="L65" s="22">
        <v>90</v>
      </c>
      <c r="M65" s="23">
        <v>1</v>
      </c>
      <c r="N65" s="23">
        <v>1</v>
      </c>
      <c r="O65" s="24">
        <v>0</v>
      </c>
      <c r="P65" s="10">
        <v>90</v>
      </c>
      <c r="Q65" s="11">
        <v>0</v>
      </c>
      <c r="R65" s="11">
        <v>0</v>
      </c>
      <c r="S65" s="12">
        <v>0</v>
      </c>
      <c r="T65" s="12">
        <v>0</v>
      </c>
      <c r="U65" s="11">
        <v>90</v>
      </c>
      <c r="V65" s="12">
        <v>0</v>
      </c>
      <c r="W65" s="11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4">
        <v>0</v>
      </c>
      <c r="AF65" s="14">
        <v>0</v>
      </c>
      <c r="AG65" s="14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68">
        <v>0</v>
      </c>
      <c r="AN65" s="68">
        <v>0</v>
      </c>
      <c r="AO65" s="16">
        <v>0</v>
      </c>
      <c r="AP65" s="16">
        <v>0</v>
      </c>
      <c r="AQ65" s="16">
        <v>0</v>
      </c>
      <c r="AR65" s="16">
        <v>0</v>
      </c>
      <c r="AS65" s="17">
        <v>0</v>
      </c>
      <c r="AT65" s="17">
        <v>0</v>
      </c>
      <c r="AU65" s="17">
        <v>0</v>
      </c>
      <c r="AV65" s="17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20"/>
      <c r="BO65" s="20"/>
    </row>
    <row r="66" spans="1:67" ht="15.75" customHeight="1" x14ac:dyDescent="0.35">
      <c r="A66" s="20" t="str">
        <f t="shared" si="0"/>
        <v>F61</v>
      </c>
      <c r="B66" s="20" t="str">
        <f t="shared" si="1"/>
        <v>FV4510</v>
      </c>
      <c r="C66" s="20" t="str">
        <f t="shared" si="2"/>
        <v>FF4</v>
      </c>
      <c r="D66" s="66" t="s">
        <v>213</v>
      </c>
      <c r="E66" s="27" t="s">
        <v>139</v>
      </c>
      <c r="F66" s="27" t="s">
        <v>146</v>
      </c>
      <c r="G66" s="27">
        <v>10</v>
      </c>
      <c r="H66" s="27" t="s">
        <v>166</v>
      </c>
      <c r="I66" s="27">
        <v>4</v>
      </c>
      <c r="J66" s="67" t="s">
        <v>166</v>
      </c>
      <c r="K66" s="27">
        <v>1</v>
      </c>
      <c r="L66" s="22">
        <v>89</v>
      </c>
      <c r="M66" s="23">
        <v>1</v>
      </c>
      <c r="N66" s="23">
        <v>1</v>
      </c>
      <c r="O66" s="24">
        <v>0</v>
      </c>
      <c r="P66" s="10">
        <v>89</v>
      </c>
      <c r="Q66" s="11">
        <v>0</v>
      </c>
      <c r="R66" s="11">
        <v>0</v>
      </c>
      <c r="S66" s="12">
        <v>0</v>
      </c>
      <c r="T66" s="12">
        <v>0</v>
      </c>
      <c r="U66" s="11">
        <v>0</v>
      </c>
      <c r="V66" s="12">
        <v>0</v>
      </c>
      <c r="W66" s="11">
        <v>0</v>
      </c>
      <c r="X66" s="13">
        <v>0</v>
      </c>
      <c r="Y66" s="13">
        <v>0</v>
      </c>
      <c r="Z66" s="13">
        <v>89</v>
      </c>
      <c r="AA66" s="13">
        <v>0</v>
      </c>
      <c r="AB66" s="13">
        <v>0</v>
      </c>
      <c r="AC66" s="13">
        <v>0</v>
      </c>
      <c r="AD66" s="13">
        <v>0</v>
      </c>
      <c r="AE66" s="14">
        <v>0</v>
      </c>
      <c r="AF66" s="14">
        <v>0</v>
      </c>
      <c r="AG66" s="14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68">
        <v>0</v>
      </c>
      <c r="AN66" s="68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7">
        <v>0</v>
      </c>
      <c r="AU66" s="17">
        <v>0</v>
      </c>
      <c r="AV66" s="17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20"/>
      <c r="BO66" s="20"/>
    </row>
    <row r="67" spans="1:67" ht="15.75" customHeight="1" x14ac:dyDescent="0.35">
      <c r="A67" s="20" t="str">
        <f t="shared" si="0"/>
        <v>F62</v>
      </c>
      <c r="B67" s="20" t="str">
        <f t="shared" si="1"/>
        <v>FJNR14</v>
      </c>
      <c r="C67" s="20" t="str">
        <f t="shared" si="2"/>
        <v>FU22</v>
      </c>
      <c r="D67" s="66" t="s">
        <v>214</v>
      </c>
      <c r="E67" s="27" t="s">
        <v>139</v>
      </c>
      <c r="F67" s="27" t="s">
        <v>175</v>
      </c>
      <c r="G67" s="27">
        <v>14</v>
      </c>
      <c r="H67" s="27" t="s">
        <v>150</v>
      </c>
      <c r="I67" s="27">
        <v>22</v>
      </c>
      <c r="J67" s="67" t="s">
        <v>150</v>
      </c>
      <c r="K67" s="27">
        <v>1</v>
      </c>
      <c r="L67" s="22">
        <v>88</v>
      </c>
      <c r="M67" s="23">
        <v>1</v>
      </c>
      <c r="N67" s="23">
        <v>1</v>
      </c>
      <c r="O67" s="24">
        <v>0</v>
      </c>
      <c r="P67" s="10">
        <v>88</v>
      </c>
      <c r="Q67" s="11">
        <v>0</v>
      </c>
      <c r="R67" s="11">
        <v>0</v>
      </c>
      <c r="S67" s="12">
        <v>0</v>
      </c>
      <c r="T67" s="12">
        <v>0</v>
      </c>
      <c r="U67" s="11">
        <v>0</v>
      </c>
      <c r="V67" s="12">
        <v>0</v>
      </c>
      <c r="W67" s="11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4">
        <v>0</v>
      </c>
      <c r="AF67" s="14">
        <v>0</v>
      </c>
      <c r="AG67" s="14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68">
        <v>0</v>
      </c>
      <c r="AN67" s="68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7">
        <v>0</v>
      </c>
      <c r="AU67" s="17">
        <v>0</v>
      </c>
      <c r="AV67" s="17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18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88</v>
      </c>
      <c r="BM67" s="19">
        <v>0</v>
      </c>
      <c r="BN67" s="20"/>
      <c r="BO67" s="20"/>
    </row>
    <row r="68" spans="1:67" ht="15.75" customHeight="1" x14ac:dyDescent="0.35">
      <c r="A68" s="20" t="str">
        <f t="shared" si="0"/>
        <v>F63</v>
      </c>
      <c r="B68" s="20" t="str">
        <f t="shared" si="1"/>
        <v>FJNR15</v>
      </c>
      <c r="C68" s="20" t="str">
        <f t="shared" si="2"/>
        <v>FU23</v>
      </c>
      <c r="D68" s="66" t="s">
        <v>215</v>
      </c>
      <c r="E68" s="27" t="s">
        <v>139</v>
      </c>
      <c r="F68" s="27" t="s">
        <v>175</v>
      </c>
      <c r="G68" s="27">
        <v>15</v>
      </c>
      <c r="H68" s="27" t="s">
        <v>150</v>
      </c>
      <c r="I68" s="27">
        <v>23</v>
      </c>
      <c r="J68" s="67" t="s">
        <v>150</v>
      </c>
      <c r="K68" s="27">
        <v>1</v>
      </c>
      <c r="L68" s="22">
        <v>86</v>
      </c>
      <c r="M68" s="23">
        <v>1</v>
      </c>
      <c r="N68" s="23">
        <v>1</v>
      </c>
      <c r="O68" s="24">
        <v>0</v>
      </c>
      <c r="P68" s="10">
        <v>86</v>
      </c>
      <c r="Q68" s="11">
        <v>0</v>
      </c>
      <c r="R68" s="11">
        <v>0</v>
      </c>
      <c r="S68" s="12">
        <v>0</v>
      </c>
      <c r="T68" s="12">
        <v>0</v>
      </c>
      <c r="U68" s="11">
        <v>0</v>
      </c>
      <c r="V68" s="12">
        <v>0</v>
      </c>
      <c r="W68" s="11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4">
        <v>0</v>
      </c>
      <c r="AF68" s="14">
        <v>0</v>
      </c>
      <c r="AG68" s="14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68">
        <v>0</v>
      </c>
      <c r="AN68" s="68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7">
        <v>0</v>
      </c>
      <c r="AU68" s="17">
        <v>0</v>
      </c>
      <c r="AV68" s="17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86</v>
      </c>
      <c r="BM68" s="19">
        <v>0</v>
      </c>
      <c r="BN68" s="20"/>
      <c r="BO68" s="20"/>
    </row>
    <row r="69" spans="1:67" ht="15.75" customHeight="1" x14ac:dyDescent="0.35">
      <c r="A69" s="20" t="str">
        <f t="shared" si="0"/>
        <v>F64</v>
      </c>
      <c r="B69" s="20" t="str">
        <f t="shared" si="1"/>
        <v>FU3517</v>
      </c>
      <c r="C69" s="20" t="str">
        <f t="shared" si="2"/>
        <v>FU24</v>
      </c>
      <c r="D69" s="66" t="s">
        <v>216</v>
      </c>
      <c r="E69" s="27" t="s">
        <v>139</v>
      </c>
      <c r="F69" s="27" t="s">
        <v>140</v>
      </c>
      <c r="G69" s="27">
        <v>17</v>
      </c>
      <c r="H69" s="27" t="s">
        <v>150</v>
      </c>
      <c r="I69" s="27">
        <v>24</v>
      </c>
      <c r="J69" s="67" t="s">
        <v>150</v>
      </c>
      <c r="K69" s="27">
        <v>1</v>
      </c>
      <c r="L69" s="22">
        <v>83</v>
      </c>
      <c r="M69" s="23">
        <v>1</v>
      </c>
      <c r="N69" s="23">
        <v>1</v>
      </c>
      <c r="O69" s="24">
        <v>0</v>
      </c>
      <c r="P69" s="10">
        <v>83</v>
      </c>
      <c r="Q69" s="11">
        <v>0</v>
      </c>
      <c r="R69" s="11">
        <v>0</v>
      </c>
      <c r="S69" s="12">
        <v>0</v>
      </c>
      <c r="T69" s="12">
        <v>0</v>
      </c>
      <c r="U69" s="11">
        <v>0</v>
      </c>
      <c r="V69" s="12">
        <v>0</v>
      </c>
      <c r="W69" s="11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4">
        <v>0</v>
      </c>
      <c r="AF69" s="14">
        <v>0</v>
      </c>
      <c r="AG69" s="14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68">
        <v>0</v>
      </c>
      <c r="AN69" s="68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7">
        <v>0</v>
      </c>
      <c r="AU69" s="17">
        <v>0</v>
      </c>
      <c r="AV69" s="17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83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20"/>
      <c r="BO69" s="20"/>
    </row>
    <row r="70" spans="1:67" ht="15.75" customHeight="1" x14ac:dyDescent="0.35">
      <c r="A70" s="20" t="str">
        <f t="shared" si="0"/>
        <v>F65</v>
      </c>
      <c r="B70" s="20" t="str">
        <f t="shared" si="1"/>
        <v>FU3518</v>
      </c>
      <c r="C70" s="20" t="str">
        <f t="shared" si="2"/>
        <v>FU25</v>
      </c>
      <c r="D70" s="66" t="s">
        <v>217</v>
      </c>
      <c r="E70" s="27" t="s">
        <v>139</v>
      </c>
      <c r="F70" s="27" t="s">
        <v>140</v>
      </c>
      <c r="G70" s="27">
        <v>18</v>
      </c>
      <c r="H70" s="27" t="s">
        <v>150</v>
      </c>
      <c r="I70" s="27">
        <v>25</v>
      </c>
      <c r="J70" s="67" t="s">
        <v>150</v>
      </c>
      <c r="K70" s="27">
        <v>1</v>
      </c>
      <c r="L70" s="22">
        <v>81</v>
      </c>
      <c r="M70" s="23">
        <v>1</v>
      </c>
      <c r="N70" s="23">
        <v>1</v>
      </c>
      <c r="O70" s="24">
        <v>0</v>
      </c>
      <c r="P70" s="10">
        <v>81</v>
      </c>
      <c r="Q70" s="11">
        <v>0</v>
      </c>
      <c r="R70" s="11">
        <v>0</v>
      </c>
      <c r="S70" s="12">
        <v>0</v>
      </c>
      <c r="T70" s="12">
        <v>0</v>
      </c>
      <c r="U70" s="11">
        <v>0</v>
      </c>
      <c r="V70" s="12">
        <v>0</v>
      </c>
      <c r="W70" s="11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4">
        <v>0</v>
      </c>
      <c r="AF70" s="14">
        <v>0</v>
      </c>
      <c r="AG70" s="14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68">
        <v>0</v>
      </c>
      <c r="AN70" s="68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7">
        <v>0</v>
      </c>
      <c r="AU70" s="17">
        <v>0</v>
      </c>
      <c r="AV70" s="17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81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20"/>
      <c r="BO70" s="20"/>
    </row>
    <row r="71" spans="1:67" ht="15.75" customHeight="1" x14ac:dyDescent="0.35">
      <c r="A71" s="20" t="str">
        <f t="shared" si="0"/>
        <v>M1</v>
      </c>
      <c r="B71" s="20" t="str">
        <f t="shared" si="1"/>
        <v>MV351</v>
      </c>
      <c r="C71" s="20" t="str">
        <f t="shared" si="2"/>
        <v>MA1</v>
      </c>
      <c r="D71" s="66" t="s">
        <v>218</v>
      </c>
      <c r="E71" s="27" t="s">
        <v>219</v>
      </c>
      <c r="F71" s="27" t="s">
        <v>220</v>
      </c>
      <c r="G71" s="28">
        <v>1</v>
      </c>
      <c r="H71" s="27" t="s">
        <v>221</v>
      </c>
      <c r="I71" s="32">
        <v>1</v>
      </c>
      <c r="J71" s="67" t="s">
        <v>221</v>
      </c>
      <c r="K71" s="27">
        <v>12</v>
      </c>
      <c r="L71" s="22">
        <v>799</v>
      </c>
      <c r="M71" s="23">
        <v>5</v>
      </c>
      <c r="N71" s="23">
        <v>5</v>
      </c>
      <c r="O71" s="24">
        <v>0</v>
      </c>
      <c r="P71" s="10">
        <v>799</v>
      </c>
      <c r="Q71" s="11">
        <v>98</v>
      </c>
      <c r="R71" s="11">
        <v>100</v>
      </c>
      <c r="S71" s="12">
        <v>0</v>
      </c>
      <c r="T71" s="12">
        <v>97</v>
      </c>
      <c r="U71" s="11">
        <v>0</v>
      </c>
      <c r="V71" s="12">
        <v>0</v>
      </c>
      <c r="W71" s="11">
        <v>99</v>
      </c>
      <c r="X71" s="13">
        <v>0</v>
      </c>
      <c r="Y71" s="13">
        <v>0</v>
      </c>
      <c r="Z71" s="13">
        <v>100</v>
      </c>
      <c r="AA71" s="13">
        <v>0</v>
      </c>
      <c r="AB71" s="13">
        <v>0</v>
      </c>
      <c r="AC71" s="13">
        <v>0</v>
      </c>
      <c r="AD71" s="13">
        <v>0</v>
      </c>
      <c r="AE71" s="14">
        <v>0</v>
      </c>
      <c r="AF71" s="14">
        <v>0</v>
      </c>
      <c r="AG71" s="14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68">
        <v>0</v>
      </c>
      <c r="AN71" s="68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7">
        <v>0</v>
      </c>
      <c r="AU71" s="17">
        <v>100</v>
      </c>
      <c r="AV71" s="17">
        <v>0</v>
      </c>
      <c r="AW71" s="18">
        <v>98</v>
      </c>
      <c r="AX71" s="18">
        <v>97</v>
      </c>
      <c r="AY71" s="18">
        <v>0</v>
      </c>
      <c r="AZ71" s="18">
        <v>0</v>
      </c>
      <c r="BA71" s="18">
        <v>100</v>
      </c>
      <c r="BB71" s="18">
        <v>0</v>
      </c>
      <c r="BC71" s="18">
        <v>0</v>
      </c>
      <c r="BD71" s="19">
        <v>0</v>
      </c>
      <c r="BE71" s="19">
        <v>100</v>
      </c>
      <c r="BF71" s="19">
        <v>0</v>
      </c>
      <c r="BG71" s="19">
        <v>0</v>
      </c>
      <c r="BH71" s="19">
        <v>100</v>
      </c>
      <c r="BI71" s="19">
        <v>0</v>
      </c>
      <c r="BJ71" s="19">
        <v>0</v>
      </c>
      <c r="BK71" s="19">
        <v>0</v>
      </c>
      <c r="BL71" s="19">
        <v>0</v>
      </c>
      <c r="BM71" s="19">
        <v>100</v>
      </c>
      <c r="BN71" s="20"/>
      <c r="BO71" s="20"/>
    </row>
    <row r="72" spans="1:67" ht="15.75" customHeight="1" x14ac:dyDescent="0.35">
      <c r="A72" s="20" t="str">
        <f t="shared" si="0"/>
        <v>M2</v>
      </c>
      <c r="B72" s="20" t="str">
        <f t="shared" si="1"/>
        <v>MV451</v>
      </c>
      <c r="C72" s="20" t="str">
        <f t="shared" si="2"/>
        <v>MA2</v>
      </c>
      <c r="D72" s="66" t="s">
        <v>222</v>
      </c>
      <c r="E72" s="27" t="s">
        <v>219</v>
      </c>
      <c r="F72" s="27" t="s">
        <v>223</v>
      </c>
      <c r="G72" s="28">
        <v>1</v>
      </c>
      <c r="H72" s="12" t="s">
        <v>221</v>
      </c>
      <c r="I72" s="27">
        <v>2</v>
      </c>
      <c r="J72" s="67" t="s">
        <v>221</v>
      </c>
      <c r="K72" s="27">
        <v>17</v>
      </c>
      <c r="L72" s="22">
        <v>796</v>
      </c>
      <c r="M72" s="23">
        <v>5</v>
      </c>
      <c r="N72" s="23">
        <v>5</v>
      </c>
      <c r="O72" s="24">
        <v>7</v>
      </c>
      <c r="P72" s="10">
        <v>789</v>
      </c>
      <c r="Q72" s="11">
        <v>0</v>
      </c>
      <c r="R72" s="11">
        <v>97</v>
      </c>
      <c r="S72" s="12">
        <v>95</v>
      </c>
      <c r="T72" s="12">
        <v>0</v>
      </c>
      <c r="U72" s="11">
        <v>0</v>
      </c>
      <c r="V72" s="12">
        <v>0</v>
      </c>
      <c r="W72" s="11">
        <v>0</v>
      </c>
      <c r="X72" s="13">
        <v>0</v>
      </c>
      <c r="Y72" s="13">
        <v>0</v>
      </c>
      <c r="Z72" s="13">
        <v>99</v>
      </c>
      <c r="AA72" s="13">
        <v>99</v>
      </c>
      <c r="AB72" s="13">
        <v>0</v>
      </c>
      <c r="AC72" s="13">
        <v>100</v>
      </c>
      <c r="AD72" s="13">
        <v>100</v>
      </c>
      <c r="AE72" s="14">
        <v>0</v>
      </c>
      <c r="AF72" s="14">
        <v>0</v>
      </c>
      <c r="AG72" s="14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68">
        <v>0</v>
      </c>
      <c r="AN72" s="68">
        <v>0</v>
      </c>
      <c r="AO72" s="16">
        <v>99</v>
      </c>
      <c r="AP72" s="16">
        <v>0</v>
      </c>
      <c r="AQ72" s="16">
        <v>98</v>
      </c>
      <c r="AR72" s="16">
        <v>0</v>
      </c>
      <c r="AS72" s="17">
        <v>0</v>
      </c>
      <c r="AT72" s="17">
        <v>0</v>
      </c>
      <c r="AU72" s="17">
        <v>0</v>
      </c>
      <c r="AV72" s="17">
        <v>0</v>
      </c>
      <c r="AW72" s="18">
        <v>89</v>
      </c>
      <c r="AX72" s="18">
        <v>0</v>
      </c>
      <c r="AY72" s="18">
        <v>94</v>
      </c>
      <c r="AZ72" s="18">
        <v>89</v>
      </c>
      <c r="BA72" s="18">
        <v>94</v>
      </c>
      <c r="BB72" s="18">
        <v>94</v>
      </c>
      <c r="BC72" s="18">
        <v>94</v>
      </c>
      <c r="BD72" s="19">
        <v>100</v>
      </c>
      <c r="BE72" s="19">
        <v>0</v>
      </c>
      <c r="BF72" s="19">
        <v>0</v>
      </c>
      <c r="BG72" s="19">
        <v>100</v>
      </c>
      <c r="BH72" s="19">
        <v>0</v>
      </c>
      <c r="BI72" s="19">
        <v>99</v>
      </c>
      <c r="BJ72" s="19">
        <v>0</v>
      </c>
      <c r="BK72" s="19">
        <v>0</v>
      </c>
      <c r="BL72" s="19">
        <v>0</v>
      </c>
      <c r="BM72" s="19">
        <v>0</v>
      </c>
      <c r="BN72" s="20"/>
      <c r="BO72" s="20"/>
    </row>
    <row r="73" spans="1:67" ht="15.75" customHeight="1" x14ac:dyDescent="0.35">
      <c r="A73" s="20" t="str">
        <f t="shared" si="0"/>
        <v>M3</v>
      </c>
      <c r="B73" s="20" t="str">
        <f t="shared" si="1"/>
        <v>MV352</v>
      </c>
      <c r="C73" s="20" t="str">
        <f t="shared" si="2"/>
        <v>MB1</v>
      </c>
      <c r="D73" s="66" t="s">
        <v>224</v>
      </c>
      <c r="E73" s="27" t="s">
        <v>219</v>
      </c>
      <c r="F73" s="27" t="s">
        <v>220</v>
      </c>
      <c r="G73" s="27">
        <v>2</v>
      </c>
      <c r="H73" s="27" t="s">
        <v>225</v>
      </c>
      <c r="I73" s="32">
        <v>1</v>
      </c>
      <c r="J73" s="67" t="s">
        <v>221</v>
      </c>
      <c r="K73" s="27">
        <v>14</v>
      </c>
      <c r="L73" s="22">
        <v>788</v>
      </c>
      <c r="M73" s="23">
        <v>4</v>
      </c>
      <c r="N73" s="23">
        <v>4</v>
      </c>
      <c r="O73" s="24">
        <v>5</v>
      </c>
      <c r="P73" s="10">
        <v>783</v>
      </c>
      <c r="Q73" s="11">
        <v>97</v>
      </c>
      <c r="R73" s="11">
        <v>0</v>
      </c>
      <c r="S73" s="12">
        <v>0</v>
      </c>
      <c r="T73" s="12">
        <v>98</v>
      </c>
      <c r="U73" s="11">
        <v>100</v>
      </c>
      <c r="V73" s="12">
        <v>0</v>
      </c>
      <c r="W73" s="11">
        <v>98</v>
      </c>
      <c r="X73" s="13">
        <v>96</v>
      </c>
      <c r="Y73" s="13">
        <v>0</v>
      </c>
      <c r="Z73" s="13">
        <v>0</v>
      </c>
      <c r="AA73" s="13">
        <v>0</v>
      </c>
      <c r="AB73" s="13">
        <v>97</v>
      </c>
      <c r="AC73" s="13">
        <v>0</v>
      </c>
      <c r="AD73" s="13">
        <v>0</v>
      </c>
      <c r="AE73" s="14">
        <v>0</v>
      </c>
      <c r="AF73" s="14">
        <v>0</v>
      </c>
      <c r="AG73" s="14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68">
        <v>0</v>
      </c>
      <c r="AN73" s="68">
        <v>0</v>
      </c>
      <c r="AO73" s="16">
        <v>0</v>
      </c>
      <c r="AP73" s="16">
        <v>0</v>
      </c>
      <c r="AQ73" s="16">
        <v>100</v>
      </c>
      <c r="AR73" s="16">
        <v>0</v>
      </c>
      <c r="AS73" s="17">
        <v>0</v>
      </c>
      <c r="AT73" s="17">
        <v>0</v>
      </c>
      <c r="AU73" s="17">
        <v>0</v>
      </c>
      <c r="AV73" s="17">
        <v>0</v>
      </c>
      <c r="AW73" s="18">
        <v>92</v>
      </c>
      <c r="AX73" s="18">
        <v>96</v>
      </c>
      <c r="AY73" s="18">
        <v>96</v>
      </c>
      <c r="AZ73" s="18">
        <v>94</v>
      </c>
      <c r="BA73" s="18">
        <v>98</v>
      </c>
      <c r="BB73" s="18">
        <v>100</v>
      </c>
      <c r="BC73" s="18">
        <v>95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20"/>
      <c r="BO73" s="20"/>
    </row>
    <row r="74" spans="1:67" ht="15.75" customHeight="1" x14ac:dyDescent="0.35">
      <c r="A74" s="20" t="str">
        <f t="shared" si="0"/>
        <v>M4</v>
      </c>
      <c r="B74" s="20" t="str">
        <f t="shared" si="1"/>
        <v>MV452</v>
      </c>
      <c r="C74" s="20" t="str">
        <f t="shared" si="2"/>
        <v>MC1</v>
      </c>
      <c r="D74" s="66" t="s">
        <v>226</v>
      </c>
      <c r="E74" s="27" t="s">
        <v>219</v>
      </c>
      <c r="F74" s="27" t="s">
        <v>223</v>
      </c>
      <c r="G74" s="27">
        <v>2</v>
      </c>
      <c r="H74" s="27" t="s">
        <v>227</v>
      </c>
      <c r="I74" s="32">
        <v>1</v>
      </c>
      <c r="J74" s="67" t="s">
        <v>225</v>
      </c>
      <c r="K74" s="27">
        <v>19</v>
      </c>
      <c r="L74" s="22">
        <v>781</v>
      </c>
      <c r="M74" s="23">
        <v>6</v>
      </c>
      <c r="N74" s="23">
        <v>5</v>
      </c>
      <c r="O74" s="24">
        <v>2</v>
      </c>
      <c r="P74" s="10">
        <v>779</v>
      </c>
      <c r="Q74" s="11">
        <v>0</v>
      </c>
      <c r="R74" s="11">
        <v>0</v>
      </c>
      <c r="S74" s="12">
        <v>93</v>
      </c>
      <c r="T74" s="12">
        <v>0</v>
      </c>
      <c r="U74" s="11">
        <v>0</v>
      </c>
      <c r="V74" s="12">
        <v>0</v>
      </c>
      <c r="W74" s="11">
        <v>93</v>
      </c>
      <c r="X74" s="13">
        <v>0</v>
      </c>
      <c r="Y74" s="13">
        <v>0</v>
      </c>
      <c r="Z74" s="13">
        <v>0</v>
      </c>
      <c r="AA74" s="13">
        <v>0</v>
      </c>
      <c r="AB74" s="13">
        <v>94</v>
      </c>
      <c r="AC74" s="13">
        <v>0</v>
      </c>
      <c r="AD74" s="13">
        <v>0</v>
      </c>
      <c r="AE74" s="14">
        <v>0</v>
      </c>
      <c r="AF74" s="14">
        <v>100</v>
      </c>
      <c r="AG74" s="14">
        <v>0</v>
      </c>
      <c r="AH74" s="15">
        <v>0</v>
      </c>
      <c r="AI74" s="15">
        <v>0</v>
      </c>
      <c r="AJ74" s="15">
        <v>98</v>
      </c>
      <c r="AK74" s="15">
        <v>0</v>
      </c>
      <c r="AL74" s="15">
        <v>0</v>
      </c>
      <c r="AM74" s="68">
        <v>95</v>
      </c>
      <c r="AN74" s="68">
        <v>95</v>
      </c>
      <c r="AO74" s="16">
        <v>0</v>
      </c>
      <c r="AP74" s="16">
        <v>0</v>
      </c>
      <c r="AQ74" s="16">
        <v>0</v>
      </c>
      <c r="AR74" s="16">
        <v>0</v>
      </c>
      <c r="AS74" s="17">
        <v>97</v>
      </c>
      <c r="AT74" s="17">
        <v>0</v>
      </c>
      <c r="AU74" s="17">
        <v>96</v>
      </c>
      <c r="AV74" s="17">
        <v>100</v>
      </c>
      <c r="AW74" s="18">
        <v>78</v>
      </c>
      <c r="AX74" s="18">
        <v>88</v>
      </c>
      <c r="AY74" s="18">
        <v>92</v>
      </c>
      <c r="AZ74" s="18">
        <v>85</v>
      </c>
      <c r="BA74" s="18">
        <v>0</v>
      </c>
      <c r="BB74" s="18">
        <v>0</v>
      </c>
      <c r="BC74" s="18">
        <v>84</v>
      </c>
      <c r="BD74" s="19">
        <v>94</v>
      </c>
      <c r="BE74" s="19">
        <v>0</v>
      </c>
      <c r="BF74" s="19">
        <v>0</v>
      </c>
      <c r="BG74" s="19">
        <v>99</v>
      </c>
      <c r="BH74" s="19">
        <v>94</v>
      </c>
      <c r="BI74" s="19">
        <v>96</v>
      </c>
      <c r="BJ74" s="19">
        <v>0</v>
      </c>
      <c r="BK74" s="19">
        <v>0</v>
      </c>
      <c r="BL74" s="19">
        <v>0</v>
      </c>
      <c r="BM74" s="19">
        <v>0</v>
      </c>
      <c r="BN74" s="20"/>
      <c r="BO74" s="20"/>
    </row>
    <row r="75" spans="1:67" ht="15.75" customHeight="1" x14ac:dyDescent="0.35">
      <c r="A75" s="20" t="str">
        <f t="shared" si="0"/>
        <v>M5</v>
      </c>
      <c r="B75" s="20" t="str">
        <f t="shared" si="1"/>
        <v>MU351</v>
      </c>
      <c r="C75" s="20" t="str">
        <f t="shared" si="2"/>
        <v>MA3</v>
      </c>
      <c r="D75" s="66" t="s">
        <v>228</v>
      </c>
      <c r="E75" s="27" t="s">
        <v>219</v>
      </c>
      <c r="F75" s="27" t="s">
        <v>229</v>
      </c>
      <c r="G75" s="28">
        <v>1</v>
      </c>
      <c r="H75" s="12" t="s">
        <v>221</v>
      </c>
      <c r="I75" s="27">
        <v>3</v>
      </c>
      <c r="J75" s="67" t="s">
        <v>225</v>
      </c>
      <c r="K75" s="27">
        <v>11</v>
      </c>
      <c r="L75" s="22">
        <v>777</v>
      </c>
      <c r="M75" s="23">
        <v>7</v>
      </c>
      <c r="N75" s="23">
        <v>6</v>
      </c>
      <c r="O75" s="24">
        <v>0</v>
      </c>
      <c r="P75" s="10">
        <v>777</v>
      </c>
      <c r="Q75" s="11">
        <v>0</v>
      </c>
      <c r="R75" s="11">
        <v>98</v>
      </c>
      <c r="S75" s="12">
        <v>97</v>
      </c>
      <c r="T75" s="12">
        <v>0</v>
      </c>
      <c r="U75" s="11">
        <v>0</v>
      </c>
      <c r="V75" s="12">
        <v>0</v>
      </c>
      <c r="W75" s="11">
        <v>0</v>
      </c>
      <c r="X75" s="13">
        <v>97</v>
      </c>
      <c r="Y75" s="13">
        <v>0</v>
      </c>
      <c r="Z75" s="13">
        <v>0</v>
      </c>
      <c r="AA75" s="13">
        <v>100</v>
      </c>
      <c r="AB75" s="13">
        <v>0</v>
      </c>
      <c r="AC75" s="13">
        <v>0</v>
      </c>
      <c r="AD75" s="13">
        <v>0</v>
      </c>
      <c r="AE75" s="14">
        <v>0</v>
      </c>
      <c r="AF75" s="14">
        <v>0</v>
      </c>
      <c r="AG75" s="14">
        <v>0</v>
      </c>
      <c r="AH75" s="15">
        <v>0</v>
      </c>
      <c r="AI75" s="15">
        <v>0</v>
      </c>
      <c r="AJ75" s="15">
        <v>0</v>
      </c>
      <c r="AK75" s="15">
        <v>94</v>
      </c>
      <c r="AL75" s="15">
        <v>0</v>
      </c>
      <c r="AM75" s="68">
        <v>0</v>
      </c>
      <c r="AN75" s="68">
        <v>0</v>
      </c>
      <c r="AO75" s="16">
        <v>0</v>
      </c>
      <c r="AP75" s="16">
        <v>0</v>
      </c>
      <c r="AQ75" s="16">
        <v>99</v>
      </c>
      <c r="AR75" s="16">
        <v>0</v>
      </c>
      <c r="AS75" s="17">
        <v>0</v>
      </c>
      <c r="AT75" s="17">
        <v>99</v>
      </c>
      <c r="AU75" s="17">
        <v>0</v>
      </c>
      <c r="AV75" s="17">
        <v>0</v>
      </c>
      <c r="AW75" s="18">
        <v>0</v>
      </c>
      <c r="AX75" s="18">
        <v>0</v>
      </c>
      <c r="AY75" s="18">
        <v>93</v>
      </c>
      <c r="AZ75" s="18">
        <v>92</v>
      </c>
      <c r="BA75" s="18">
        <v>0</v>
      </c>
      <c r="BB75" s="18">
        <v>0</v>
      </c>
      <c r="BC75" s="18">
        <v>93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90</v>
      </c>
      <c r="BM75" s="19">
        <v>0</v>
      </c>
      <c r="BN75" s="20"/>
      <c r="BO75" s="20"/>
    </row>
    <row r="76" spans="1:67" ht="15.75" customHeight="1" x14ac:dyDescent="0.35">
      <c r="A76" s="20" t="str">
        <f t="shared" si="0"/>
        <v>M6</v>
      </c>
      <c r="B76" s="20" t="str">
        <f t="shared" si="1"/>
        <v>MV353</v>
      </c>
      <c r="C76" s="20" t="str">
        <f t="shared" si="2"/>
        <v>MC2</v>
      </c>
      <c r="D76" s="66" t="s">
        <v>230</v>
      </c>
      <c r="E76" s="27" t="s">
        <v>219</v>
      </c>
      <c r="F76" s="27" t="s">
        <v>220</v>
      </c>
      <c r="G76" s="27">
        <v>3</v>
      </c>
      <c r="H76" s="27" t="s">
        <v>227</v>
      </c>
      <c r="I76" s="27">
        <v>2</v>
      </c>
      <c r="J76" s="67" t="s">
        <v>225</v>
      </c>
      <c r="K76" s="27">
        <v>15</v>
      </c>
      <c r="L76" s="22">
        <v>774</v>
      </c>
      <c r="M76" s="23">
        <v>6</v>
      </c>
      <c r="N76" s="23">
        <v>5</v>
      </c>
      <c r="O76" s="24">
        <v>1</v>
      </c>
      <c r="P76" s="10">
        <v>773</v>
      </c>
      <c r="Q76" s="11">
        <v>91</v>
      </c>
      <c r="R76" s="11">
        <v>0</v>
      </c>
      <c r="S76" s="12">
        <v>0</v>
      </c>
      <c r="T76" s="12">
        <v>89</v>
      </c>
      <c r="U76" s="11">
        <v>0</v>
      </c>
      <c r="V76" s="12">
        <v>0</v>
      </c>
      <c r="W76" s="11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4">
        <v>0</v>
      </c>
      <c r="AF76" s="14">
        <v>0</v>
      </c>
      <c r="AG76" s="14">
        <v>99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68">
        <v>0</v>
      </c>
      <c r="AN76" s="68">
        <v>0</v>
      </c>
      <c r="AO76" s="16">
        <v>0</v>
      </c>
      <c r="AP76" s="16">
        <v>99</v>
      </c>
      <c r="AQ76" s="16">
        <v>92</v>
      </c>
      <c r="AR76" s="16">
        <v>99</v>
      </c>
      <c r="AS76" s="17">
        <v>99</v>
      </c>
      <c r="AT76" s="17">
        <v>96</v>
      </c>
      <c r="AU76" s="17">
        <v>0</v>
      </c>
      <c r="AV76" s="17">
        <v>0</v>
      </c>
      <c r="AW76" s="18">
        <v>77</v>
      </c>
      <c r="AX76" s="18">
        <v>86</v>
      </c>
      <c r="AY76" s="18">
        <v>87</v>
      </c>
      <c r="AZ76" s="18">
        <v>0</v>
      </c>
      <c r="BA76" s="18">
        <v>0</v>
      </c>
      <c r="BB76" s="18">
        <v>0</v>
      </c>
      <c r="BC76" s="18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90</v>
      </c>
      <c r="BI76" s="19">
        <v>92</v>
      </c>
      <c r="BJ76" s="19">
        <v>0</v>
      </c>
      <c r="BK76" s="19">
        <v>0</v>
      </c>
      <c r="BL76" s="19">
        <v>80</v>
      </c>
      <c r="BM76" s="19">
        <v>98</v>
      </c>
      <c r="BN76" s="20"/>
      <c r="BO76" s="20"/>
    </row>
    <row r="77" spans="1:67" ht="15.75" customHeight="1" x14ac:dyDescent="0.35">
      <c r="A77" s="20" t="str">
        <f t="shared" si="0"/>
        <v>M7</v>
      </c>
      <c r="B77" s="20" t="str">
        <f t="shared" si="1"/>
        <v>MV453</v>
      </c>
      <c r="C77" s="20" t="str">
        <f t="shared" si="2"/>
        <v>MC3</v>
      </c>
      <c r="D77" s="66" t="s">
        <v>231</v>
      </c>
      <c r="E77" s="27" t="s">
        <v>219</v>
      </c>
      <c r="F77" s="27" t="s">
        <v>223</v>
      </c>
      <c r="G77" s="27">
        <v>3</v>
      </c>
      <c r="H77" s="27" t="s">
        <v>227</v>
      </c>
      <c r="I77" s="27">
        <v>3</v>
      </c>
      <c r="J77" s="67" t="s">
        <v>225</v>
      </c>
      <c r="K77" s="27">
        <v>16</v>
      </c>
      <c r="L77" s="22">
        <v>769</v>
      </c>
      <c r="M77" s="23">
        <v>6</v>
      </c>
      <c r="N77" s="23">
        <v>5</v>
      </c>
      <c r="O77" s="24">
        <v>0</v>
      </c>
      <c r="P77" s="10">
        <v>769</v>
      </c>
      <c r="Q77" s="11">
        <v>93</v>
      </c>
      <c r="R77" s="11">
        <v>95</v>
      </c>
      <c r="S77" s="12">
        <v>0</v>
      </c>
      <c r="T77" s="12">
        <v>88</v>
      </c>
      <c r="U77" s="11">
        <v>0</v>
      </c>
      <c r="V77" s="12">
        <v>0</v>
      </c>
      <c r="W77" s="11">
        <v>0</v>
      </c>
      <c r="X77" s="13">
        <v>92</v>
      </c>
      <c r="Y77" s="13">
        <v>0</v>
      </c>
      <c r="Z77" s="13">
        <v>93</v>
      </c>
      <c r="AA77" s="13">
        <v>97</v>
      </c>
      <c r="AB77" s="13">
        <v>0</v>
      </c>
      <c r="AC77" s="13">
        <v>0</v>
      </c>
      <c r="AD77" s="13">
        <v>0</v>
      </c>
      <c r="AE77" s="14">
        <v>0</v>
      </c>
      <c r="AF77" s="14">
        <v>98</v>
      </c>
      <c r="AG77" s="14">
        <v>96</v>
      </c>
      <c r="AH77" s="15">
        <v>0</v>
      </c>
      <c r="AI77" s="15">
        <v>0</v>
      </c>
      <c r="AJ77" s="15">
        <v>95</v>
      </c>
      <c r="AK77" s="15">
        <v>0</v>
      </c>
      <c r="AL77" s="15">
        <v>0</v>
      </c>
      <c r="AM77" s="68">
        <v>0</v>
      </c>
      <c r="AN77" s="68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98</v>
      </c>
      <c r="AT77" s="17">
        <v>0</v>
      </c>
      <c r="AU77" s="17">
        <v>0</v>
      </c>
      <c r="AV77" s="17">
        <v>0</v>
      </c>
      <c r="AW77" s="18">
        <v>80</v>
      </c>
      <c r="AX77" s="18">
        <v>89</v>
      </c>
      <c r="AY77" s="18">
        <v>89</v>
      </c>
      <c r="AZ77" s="18">
        <v>82</v>
      </c>
      <c r="BA77" s="18">
        <v>0</v>
      </c>
      <c r="BB77" s="18">
        <v>0</v>
      </c>
      <c r="BC77" s="18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v>94</v>
      </c>
      <c r="BL77" s="19">
        <v>0</v>
      </c>
      <c r="BM77" s="19">
        <v>96</v>
      </c>
      <c r="BN77" s="20"/>
      <c r="BO77" s="20"/>
    </row>
    <row r="78" spans="1:67" ht="15.75" customHeight="1" x14ac:dyDescent="0.35">
      <c r="A78" s="20" t="str">
        <f t="shared" si="0"/>
        <v>M8</v>
      </c>
      <c r="B78" s="20" t="str">
        <f t="shared" si="1"/>
        <v>MV454</v>
      </c>
      <c r="C78" s="20" t="str">
        <f t="shared" si="2"/>
        <v>MC4</v>
      </c>
      <c r="D78" s="66" t="s">
        <v>232</v>
      </c>
      <c r="E78" s="27" t="s">
        <v>219</v>
      </c>
      <c r="F78" s="27" t="s">
        <v>223</v>
      </c>
      <c r="G78" s="27">
        <v>4</v>
      </c>
      <c r="H78" s="27" t="s">
        <v>227</v>
      </c>
      <c r="I78" s="27">
        <v>4</v>
      </c>
      <c r="J78" s="67" t="s">
        <v>233</v>
      </c>
      <c r="K78" s="27">
        <v>28</v>
      </c>
      <c r="L78" s="22">
        <v>769</v>
      </c>
      <c r="M78" s="23">
        <v>7</v>
      </c>
      <c r="N78" s="23">
        <v>5</v>
      </c>
      <c r="O78" s="24">
        <v>1</v>
      </c>
      <c r="P78" s="10">
        <v>768</v>
      </c>
      <c r="Q78" s="11">
        <v>87</v>
      </c>
      <c r="R78" s="11">
        <v>0</v>
      </c>
      <c r="S78" s="12">
        <v>92</v>
      </c>
      <c r="T78" s="12">
        <v>85</v>
      </c>
      <c r="U78" s="11">
        <v>97</v>
      </c>
      <c r="V78" s="12">
        <v>99</v>
      </c>
      <c r="W78" s="11">
        <v>91</v>
      </c>
      <c r="X78" s="13">
        <v>91</v>
      </c>
      <c r="Y78" s="13">
        <v>95</v>
      </c>
      <c r="Z78" s="13">
        <v>0</v>
      </c>
      <c r="AA78" s="13">
        <v>92</v>
      </c>
      <c r="AB78" s="13">
        <v>89</v>
      </c>
      <c r="AC78" s="13">
        <v>0</v>
      </c>
      <c r="AD78" s="13">
        <v>0</v>
      </c>
      <c r="AE78" s="14">
        <v>0</v>
      </c>
      <c r="AF78" s="14">
        <v>97</v>
      </c>
      <c r="AG78" s="14">
        <v>94</v>
      </c>
      <c r="AH78" s="15">
        <v>90</v>
      </c>
      <c r="AI78" s="15">
        <v>0</v>
      </c>
      <c r="AJ78" s="15">
        <v>90</v>
      </c>
      <c r="AK78" s="15">
        <v>0</v>
      </c>
      <c r="AL78" s="15">
        <v>0</v>
      </c>
      <c r="AM78" s="68">
        <v>0</v>
      </c>
      <c r="AN78" s="68">
        <v>0</v>
      </c>
      <c r="AO78" s="16">
        <v>93</v>
      </c>
      <c r="AP78" s="16">
        <v>93</v>
      </c>
      <c r="AQ78" s="16">
        <v>0</v>
      </c>
      <c r="AR78" s="16">
        <v>93</v>
      </c>
      <c r="AS78" s="17">
        <v>93</v>
      </c>
      <c r="AT78" s="17">
        <v>83</v>
      </c>
      <c r="AU78" s="17">
        <v>94</v>
      </c>
      <c r="AV78" s="17">
        <v>98</v>
      </c>
      <c r="AW78" s="18">
        <v>73</v>
      </c>
      <c r="AX78" s="18">
        <v>84</v>
      </c>
      <c r="AY78" s="18">
        <v>83</v>
      </c>
      <c r="AZ78" s="18">
        <v>77</v>
      </c>
      <c r="BA78" s="18">
        <v>0</v>
      </c>
      <c r="BB78" s="18">
        <v>0</v>
      </c>
      <c r="BC78" s="18">
        <v>0</v>
      </c>
      <c r="BD78" s="19">
        <v>0</v>
      </c>
      <c r="BE78" s="19">
        <v>0</v>
      </c>
      <c r="BF78" s="19">
        <v>0</v>
      </c>
      <c r="BG78" s="19">
        <v>95</v>
      </c>
      <c r="BH78" s="19">
        <v>0</v>
      </c>
      <c r="BI78" s="19">
        <v>91</v>
      </c>
      <c r="BJ78" s="19">
        <v>0</v>
      </c>
      <c r="BK78" s="19">
        <v>91</v>
      </c>
      <c r="BL78" s="19">
        <v>0</v>
      </c>
      <c r="BM78" s="19">
        <v>0</v>
      </c>
      <c r="BN78" s="20"/>
      <c r="BO78" s="20"/>
    </row>
    <row r="79" spans="1:67" ht="15.75" customHeight="1" x14ac:dyDescent="0.35">
      <c r="A79" s="20" t="str">
        <f t="shared" si="0"/>
        <v>M9</v>
      </c>
      <c r="B79" s="20" t="str">
        <f t="shared" si="1"/>
        <v>MV455</v>
      </c>
      <c r="C79" s="20" t="str">
        <f t="shared" si="2"/>
        <v>MD1</v>
      </c>
      <c r="D79" s="66" t="s">
        <v>234</v>
      </c>
      <c r="E79" s="27" t="s">
        <v>219</v>
      </c>
      <c r="F79" s="27" t="s">
        <v>223</v>
      </c>
      <c r="G79" s="27">
        <v>5</v>
      </c>
      <c r="H79" s="27" t="s">
        <v>233</v>
      </c>
      <c r="I79" s="32">
        <v>1</v>
      </c>
      <c r="J79" s="67" t="s">
        <v>227</v>
      </c>
      <c r="K79" s="27">
        <v>17</v>
      </c>
      <c r="L79" s="22">
        <v>776</v>
      </c>
      <c r="M79" s="23">
        <v>4</v>
      </c>
      <c r="N79" s="23">
        <v>4</v>
      </c>
      <c r="O79" s="24">
        <v>8</v>
      </c>
      <c r="P79" s="10">
        <v>768</v>
      </c>
      <c r="Q79" s="11">
        <v>0</v>
      </c>
      <c r="R79" s="11">
        <v>0</v>
      </c>
      <c r="S79" s="12">
        <v>0</v>
      </c>
      <c r="T79" s="12">
        <v>0</v>
      </c>
      <c r="U79" s="11">
        <v>0</v>
      </c>
      <c r="V79" s="12">
        <v>0</v>
      </c>
      <c r="W79" s="11">
        <v>0</v>
      </c>
      <c r="X79" s="13">
        <v>89</v>
      </c>
      <c r="Y79" s="13">
        <v>98</v>
      </c>
      <c r="Z79" s="13">
        <v>0</v>
      </c>
      <c r="AA79" s="13">
        <v>0</v>
      </c>
      <c r="AB79" s="13">
        <v>93</v>
      </c>
      <c r="AC79" s="13">
        <v>0</v>
      </c>
      <c r="AD79" s="13">
        <v>0</v>
      </c>
      <c r="AE79" s="14">
        <v>0</v>
      </c>
      <c r="AF79" s="14">
        <v>95</v>
      </c>
      <c r="AG79" s="14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68">
        <v>0</v>
      </c>
      <c r="AN79" s="68">
        <v>0</v>
      </c>
      <c r="AO79" s="16">
        <v>97</v>
      </c>
      <c r="AP79" s="16">
        <v>0</v>
      </c>
      <c r="AQ79" s="16">
        <v>0</v>
      </c>
      <c r="AR79" s="16">
        <v>0</v>
      </c>
      <c r="AS79" s="17">
        <v>0</v>
      </c>
      <c r="AT79" s="17">
        <v>0</v>
      </c>
      <c r="AU79" s="17">
        <v>0</v>
      </c>
      <c r="AV79" s="17">
        <v>0</v>
      </c>
      <c r="AW79" s="18">
        <v>83</v>
      </c>
      <c r="AX79" s="18">
        <v>90</v>
      </c>
      <c r="AY79" s="18">
        <v>0</v>
      </c>
      <c r="AZ79" s="18">
        <v>86</v>
      </c>
      <c r="BA79" s="18">
        <v>92</v>
      </c>
      <c r="BB79" s="18">
        <v>92</v>
      </c>
      <c r="BC79" s="18">
        <v>0</v>
      </c>
      <c r="BD79" s="19">
        <v>91</v>
      </c>
      <c r="BE79" s="19">
        <v>96</v>
      </c>
      <c r="BF79" s="19">
        <v>100</v>
      </c>
      <c r="BG79" s="19">
        <v>0</v>
      </c>
      <c r="BH79" s="19">
        <v>0</v>
      </c>
      <c r="BI79" s="19">
        <v>97</v>
      </c>
      <c r="BJ79" s="19">
        <v>0</v>
      </c>
      <c r="BK79" s="19">
        <v>98</v>
      </c>
      <c r="BL79" s="19">
        <v>83</v>
      </c>
      <c r="BM79" s="19">
        <v>95</v>
      </c>
      <c r="BN79" s="20"/>
      <c r="BO79" s="20"/>
    </row>
    <row r="80" spans="1:67" ht="15.75" customHeight="1" x14ac:dyDescent="0.35">
      <c r="A80" s="20" t="str">
        <f t="shared" si="0"/>
        <v>M10</v>
      </c>
      <c r="B80" s="20" t="str">
        <f t="shared" si="1"/>
        <v>MV456</v>
      </c>
      <c r="C80" s="20" t="str">
        <f t="shared" si="2"/>
        <v>MC5</v>
      </c>
      <c r="D80" s="66" t="s">
        <v>235</v>
      </c>
      <c r="E80" s="27" t="s">
        <v>219</v>
      </c>
      <c r="F80" s="27" t="s">
        <v>223</v>
      </c>
      <c r="G80" s="27">
        <v>6</v>
      </c>
      <c r="H80" s="12" t="s">
        <v>227</v>
      </c>
      <c r="I80" s="27">
        <v>5</v>
      </c>
      <c r="J80" s="67" t="s">
        <v>233</v>
      </c>
      <c r="K80" s="27">
        <v>13</v>
      </c>
      <c r="L80" s="22">
        <v>764</v>
      </c>
      <c r="M80" s="23">
        <v>6</v>
      </c>
      <c r="N80" s="23">
        <v>5</v>
      </c>
      <c r="O80" s="24">
        <v>0</v>
      </c>
      <c r="P80" s="10">
        <v>764</v>
      </c>
      <c r="Q80" s="11">
        <v>0</v>
      </c>
      <c r="R80" s="11">
        <v>0</v>
      </c>
      <c r="S80" s="12">
        <v>0</v>
      </c>
      <c r="T80" s="12">
        <v>0</v>
      </c>
      <c r="U80" s="11">
        <v>0</v>
      </c>
      <c r="V80" s="12">
        <v>0</v>
      </c>
      <c r="W80" s="11">
        <v>0</v>
      </c>
      <c r="X80" s="13">
        <v>0</v>
      </c>
      <c r="Y80" s="13">
        <v>0</v>
      </c>
      <c r="Z80" s="13">
        <v>0</v>
      </c>
      <c r="AA80" s="13">
        <v>93</v>
      </c>
      <c r="AB80" s="13">
        <v>0</v>
      </c>
      <c r="AC80" s="13">
        <v>0</v>
      </c>
      <c r="AD80" s="13">
        <v>0</v>
      </c>
      <c r="AE80" s="14">
        <v>100</v>
      </c>
      <c r="AF80" s="14">
        <v>0</v>
      </c>
      <c r="AG80" s="14">
        <v>0</v>
      </c>
      <c r="AH80" s="15">
        <v>93</v>
      </c>
      <c r="AI80" s="15">
        <v>0</v>
      </c>
      <c r="AJ80" s="15">
        <v>93</v>
      </c>
      <c r="AK80" s="15">
        <v>0</v>
      </c>
      <c r="AL80" s="15">
        <v>0</v>
      </c>
      <c r="AM80" s="68">
        <v>0</v>
      </c>
      <c r="AN80" s="68">
        <v>0</v>
      </c>
      <c r="AO80" s="16">
        <v>0</v>
      </c>
      <c r="AP80" s="16">
        <v>96</v>
      </c>
      <c r="AQ80" s="16">
        <v>0</v>
      </c>
      <c r="AR80" s="16">
        <v>0</v>
      </c>
      <c r="AS80" s="17">
        <v>93</v>
      </c>
      <c r="AT80" s="17">
        <v>83</v>
      </c>
      <c r="AU80" s="17">
        <v>0</v>
      </c>
      <c r="AV80" s="17">
        <v>0</v>
      </c>
      <c r="AW80" s="18">
        <v>0</v>
      </c>
      <c r="AX80" s="18">
        <v>0</v>
      </c>
      <c r="AY80" s="18">
        <v>85</v>
      </c>
      <c r="AZ80" s="18">
        <v>80</v>
      </c>
      <c r="BA80" s="18">
        <v>0</v>
      </c>
      <c r="BB80" s="18">
        <v>0</v>
      </c>
      <c r="BC80" s="18">
        <v>79</v>
      </c>
      <c r="BD80" s="19">
        <v>88</v>
      </c>
      <c r="BE80" s="19">
        <v>0</v>
      </c>
      <c r="BF80" s="19">
        <v>0</v>
      </c>
      <c r="BG80" s="19">
        <v>96</v>
      </c>
      <c r="BH80" s="19">
        <v>0</v>
      </c>
      <c r="BI80" s="19">
        <v>0</v>
      </c>
      <c r="BJ80" s="19">
        <v>100</v>
      </c>
      <c r="BK80" s="19">
        <v>0</v>
      </c>
      <c r="BL80" s="19">
        <v>0</v>
      </c>
      <c r="BM80" s="19">
        <v>0</v>
      </c>
      <c r="BN80" s="20"/>
      <c r="BO80" s="20"/>
    </row>
    <row r="81" spans="1:67" ht="15.75" customHeight="1" x14ac:dyDescent="0.35">
      <c r="A81" s="20" t="str">
        <f t="shared" si="0"/>
        <v>M11</v>
      </c>
      <c r="B81" s="20" t="str">
        <f t="shared" si="1"/>
        <v>MV354</v>
      </c>
      <c r="C81" s="20" t="str">
        <f t="shared" si="2"/>
        <v>MC6</v>
      </c>
      <c r="D81" s="66" t="s">
        <v>236</v>
      </c>
      <c r="E81" s="27" t="s">
        <v>219</v>
      </c>
      <c r="F81" s="27" t="s">
        <v>220</v>
      </c>
      <c r="G81" s="27">
        <v>4</v>
      </c>
      <c r="H81" s="27" t="s">
        <v>227</v>
      </c>
      <c r="I81" s="27">
        <v>6</v>
      </c>
      <c r="J81" s="67" t="s">
        <v>227</v>
      </c>
      <c r="K81" s="27">
        <v>10</v>
      </c>
      <c r="L81" s="22">
        <v>754</v>
      </c>
      <c r="M81" s="23">
        <v>5</v>
      </c>
      <c r="N81" s="23">
        <v>5</v>
      </c>
      <c r="O81" s="24">
        <v>0</v>
      </c>
      <c r="P81" s="10">
        <v>754</v>
      </c>
      <c r="Q81" s="11">
        <v>89</v>
      </c>
      <c r="R81" s="11">
        <v>94</v>
      </c>
      <c r="S81" s="12">
        <v>0</v>
      </c>
      <c r="T81" s="12">
        <v>87</v>
      </c>
      <c r="U81" s="11">
        <v>0</v>
      </c>
      <c r="V81" s="12">
        <v>0</v>
      </c>
      <c r="W81" s="11">
        <v>0</v>
      </c>
      <c r="X81" s="13">
        <v>93</v>
      </c>
      <c r="Y81" s="13">
        <v>0</v>
      </c>
      <c r="Z81" s="13">
        <v>92</v>
      </c>
      <c r="AA81" s="13">
        <v>94</v>
      </c>
      <c r="AB81" s="13">
        <v>0</v>
      </c>
      <c r="AC81" s="13">
        <v>0</v>
      </c>
      <c r="AD81" s="13">
        <v>0</v>
      </c>
      <c r="AE81" s="14">
        <v>0</v>
      </c>
      <c r="AF81" s="14">
        <v>0</v>
      </c>
      <c r="AG81" s="14">
        <v>93</v>
      </c>
      <c r="AH81" s="15">
        <v>95</v>
      </c>
      <c r="AI81" s="15">
        <v>0</v>
      </c>
      <c r="AJ81" s="15">
        <v>0</v>
      </c>
      <c r="AK81" s="15">
        <v>0</v>
      </c>
      <c r="AL81" s="15">
        <v>0</v>
      </c>
      <c r="AM81" s="68">
        <v>0</v>
      </c>
      <c r="AN81" s="68">
        <v>0</v>
      </c>
      <c r="AO81" s="16">
        <v>0</v>
      </c>
      <c r="AP81" s="16">
        <v>0</v>
      </c>
      <c r="AQ81" s="16">
        <v>0</v>
      </c>
      <c r="AR81" s="16">
        <v>98</v>
      </c>
      <c r="AS81" s="17">
        <v>95</v>
      </c>
      <c r="AT81" s="17">
        <v>0</v>
      </c>
      <c r="AU81" s="17">
        <v>0</v>
      </c>
      <c r="AV81" s="17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20"/>
      <c r="BO81" s="20"/>
    </row>
    <row r="82" spans="1:67" ht="15.75" customHeight="1" x14ac:dyDescent="0.35">
      <c r="A82" s="20" t="str">
        <f t="shared" si="0"/>
        <v>M12</v>
      </c>
      <c r="B82" s="20" t="str">
        <f t="shared" si="1"/>
        <v>MV355</v>
      </c>
      <c r="C82" s="20" t="str">
        <f t="shared" si="2"/>
        <v>MD2</v>
      </c>
      <c r="D82" s="66" t="s">
        <v>237</v>
      </c>
      <c r="E82" s="27" t="s">
        <v>219</v>
      </c>
      <c r="F82" s="27" t="s">
        <v>220</v>
      </c>
      <c r="G82" s="27">
        <v>5</v>
      </c>
      <c r="H82" s="27" t="s">
        <v>233</v>
      </c>
      <c r="I82" s="27">
        <v>2</v>
      </c>
      <c r="J82" s="67" t="s">
        <v>233</v>
      </c>
      <c r="K82" s="27">
        <v>12</v>
      </c>
      <c r="L82" s="22">
        <v>752</v>
      </c>
      <c r="M82" s="23">
        <v>5</v>
      </c>
      <c r="N82" s="23">
        <v>4</v>
      </c>
      <c r="O82" s="24">
        <v>5</v>
      </c>
      <c r="P82" s="10">
        <v>747</v>
      </c>
      <c r="Q82" s="11">
        <v>90</v>
      </c>
      <c r="R82" s="11">
        <v>0</v>
      </c>
      <c r="S82" s="12">
        <v>0</v>
      </c>
      <c r="T82" s="12">
        <v>92</v>
      </c>
      <c r="U82" s="11">
        <v>0</v>
      </c>
      <c r="V82" s="12">
        <v>0</v>
      </c>
      <c r="W82" s="11">
        <v>92</v>
      </c>
      <c r="X82" s="13">
        <v>88</v>
      </c>
      <c r="Y82" s="13">
        <v>0</v>
      </c>
      <c r="Z82" s="13">
        <v>94</v>
      </c>
      <c r="AA82" s="13">
        <v>0</v>
      </c>
      <c r="AB82" s="13">
        <v>92</v>
      </c>
      <c r="AC82" s="13">
        <v>0</v>
      </c>
      <c r="AD82" s="13">
        <v>0</v>
      </c>
      <c r="AE82" s="14">
        <v>0</v>
      </c>
      <c r="AF82" s="14">
        <v>0</v>
      </c>
      <c r="AG82" s="14">
        <v>98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68">
        <v>0</v>
      </c>
      <c r="AN82" s="68">
        <v>0</v>
      </c>
      <c r="AO82" s="16">
        <v>0</v>
      </c>
      <c r="AP82" s="16">
        <v>0</v>
      </c>
      <c r="AQ82" s="16">
        <v>0</v>
      </c>
      <c r="AR82" s="16">
        <v>96</v>
      </c>
      <c r="AS82" s="17">
        <v>0</v>
      </c>
      <c r="AT82" s="17">
        <v>0</v>
      </c>
      <c r="AU82" s="17">
        <v>0</v>
      </c>
      <c r="AV82" s="17">
        <v>0</v>
      </c>
      <c r="AW82" s="18">
        <v>69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9">
        <v>87</v>
      </c>
      <c r="BE82" s="19">
        <v>0</v>
      </c>
      <c r="BF82" s="19">
        <v>0</v>
      </c>
      <c r="BG82" s="19">
        <v>98</v>
      </c>
      <c r="BH82" s="19">
        <v>0</v>
      </c>
      <c r="BI82" s="19">
        <v>0</v>
      </c>
      <c r="BJ82" s="19">
        <v>0</v>
      </c>
      <c r="BK82" s="19">
        <v>0</v>
      </c>
      <c r="BL82" s="19">
        <v>79</v>
      </c>
      <c r="BM82" s="19">
        <v>0</v>
      </c>
      <c r="BN82" s="20"/>
      <c r="BO82" s="20"/>
    </row>
    <row r="83" spans="1:67" ht="15.75" customHeight="1" x14ac:dyDescent="0.35">
      <c r="A83" s="20" t="str">
        <f t="shared" si="0"/>
        <v>M13</v>
      </c>
      <c r="B83" s="20" t="str">
        <f t="shared" si="1"/>
        <v>MV457</v>
      </c>
      <c r="C83" s="20" t="str">
        <f t="shared" si="2"/>
        <v>MD3</v>
      </c>
      <c r="D83" s="66" t="s">
        <v>238</v>
      </c>
      <c r="E83" s="27" t="s">
        <v>219</v>
      </c>
      <c r="F83" s="27" t="s">
        <v>223</v>
      </c>
      <c r="G83" s="27">
        <v>7</v>
      </c>
      <c r="H83" s="27" t="s">
        <v>233</v>
      </c>
      <c r="I83" s="27">
        <v>3</v>
      </c>
      <c r="J83" s="67" t="s">
        <v>239</v>
      </c>
      <c r="K83" s="27">
        <v>13</v>
      </c>
      <c r="L83" s="22">
        <v>737</v>
      </c>
      <c r="M83" s="23">
        <v>6</v>
      </c>
      <c r="N83" s="23">
        <v>5</v>
      </c>
      <c r="O83" s="24">
        <v>0</v>
      </c>
      <c r="P83" s="10">
        <v>737</v>
      </c>
      <c r="Q83" s="11">
        <v>0</v>
      </c>
      <c r="R83" s="11">
        <v>0</v>
      </c>
      <c r="S83" s="12">
        <v>91</v>
      </c>
      <c r="T83" s="12">
        <v>0</v>
      </c>
      <c r="U83" s="11">
        <v>0</v>
      </c>
      <c r="V83" s="12">
        <v>0</v>
      </c>
      <c r="W83" s="11">
        <v>0</v>
      </c>
      <c r="X83" s="13">
        <v>0</v>
      </c>
      <c r="Y83" s="13">
        <v>0</v>
      </c>
      <c r="Z83" s="13">
        <v>0</v>
      </c>
      <c r="AA83" s="13">
        <v>95</v>
      </c>
      <c r="AB83" s="13">
        <v>91</v>
      </c>
      <c r="AC83" s="13">
        <v>0</v>
      </c>
      <c r="AD83" s="13">
        <v>0</v>
      </c>
      <c r="AE83" s="14">
        <v>0</v>
      </c>
      <c r="AF83" s="14">
        <v>90</v>
      </c>
      <c r="AG83" s="14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90</v>
      </c>
      <c r="AM83" s="68">
        <v>93</v>
      </c>
      <c r="AN83" s="68">
        <v>0</v>
      </c>
      <c r="AO83" s="16">
        <v>92</v>
      </c>
      <c r="AP83" s="16">
        <v>0</v>
      </c>
      <c r="AQ83" s="16">
        <v>94</v>
      </c>
      <c r="AR83" s="16">
        <v>0</v>
      </c>
      <c r="AS83" s="17">
        <v>0</v>
      </c>
      <c r="AT83" s="17">
        <v>91</v>
      </c>
      <c r="AU83" s="17">
        <v>0</v>
      </c>
      <c r="AV83" s="17">
        <v>0</v>
      </c>
      <c r="AW83" s="18">
        <v>75</v>
      </c>
      <c r="AX83" s="18">
        <v>87</v>
      </c>
      <c r="AY83" s="18">
        <v>0</v>
      </c>
      <c r="AZ83" s="18">
        <v>78</v>
      </c>
      <c r="BA83" s="18">
        <v>0</v>
      </c>
      <c r="BB83" s="18">
        <v>0</v>
      </c>
      <c r="BC83" s="18">
        <v>76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20"/>
      <c r="BO83" s="20"/>
    </row>
    <row r="84" spans="1:67" ht="15.75" customHeight="1" x14ac:dyDescent="0.35">
      <c r="A84" s="20" t="str">
        <f t="shared" si="0"/>
        <v>M14</v>
      </c>
      <c r="B84" s="20" t="str">
        <f t="shared" si="1"/>
        <v>MV651</v>
      </c>
      <c r="C84" s="20" t="str">
        <f t="shared" si="2"/>
        <v>ME1</v>
      </c>
      <c r="D84" s="66" t="s">
        <v>240</v>
      </c>
      <c r="E84" s="27" t="s">
        <v>219</v>
      </c>
      <c r="F84" s="27" t="s">
        <v>241</v>
      </c>
      <c r="G84" s="28">
        <v>1</v>
      </c>
      <c r="H84" s="27" t="s">
        <v>239</v>
      </c>
      <c r="I84" s="32">
        <v>1</v>
      </c>
      <c r="J84" s="67" t="s">
        <v>239</v>
      </c>
      <c r="K84" s="27">
        <v>20</v>
      </c>
      <c r="L84" s="22">
        <v>738</v>
      </c>
      <c r="M84" s="23">
        <v>6</v>
      </c>
      <c r="N84" s="23">
        <v>5</v>
      </c>
      <c r="O84" s="24">
        <v>3</v>
      </c>
      <c r="P84" s="10">
        <v>735</v>
      </c>
      <c r="Q84" s="11">
        <v>0</v>
      </c>
      <c r="R84" s="11">
        <v>91</v>
      </c>
      <c r="S84" s="12">
        <v>0</v>
      </c>
      <c r="T84" s="12">
        <v>0</v>
      </c>
      <c r="U84" s="11">
        <v>0</v>
      </c>
      <c r="V84" s="12">
        <v>94</v>
      </c>
      <c r="W84" s="11">
        <v>90</v>
      </c>
      <c r="X84" s="13">
        <v>85</v>
      </c>
      <c r="Y84" s="13">
        <v>90</v>
      </c>
      <c r="Z84" s="13">
        <v>89</v>
      </c>
      <c r="AA84" s="13">
        <v>91</v>
      </c>
      <c r="AB84" s="13">
        <v>86</v>
      </c>
      <c r="AC84" s="13">
        <v>0</v>
      </c>
      <c r="AD84" s="13">
        <v>93</v>
      </c>
      <c r="AE84" s="14">
        <v>0</v>
      </c>
      <c r="AF84" s="14">
        <v>92</v>
      </c>
      <c r="AG84" s="14">
        <v>92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68">
        <v>0</v>
      </c>
      <c r="AN84" s="68">
        <v>0</v>
      </c>
      <c r="AO84" s="16">
        <v>0</v>
      </c>
      <c r="AP84" s="16">
        <v>0</v>
      </c>
      <c r="AQ84" s="16">
        <v>0</v>
      </c>
      <c r="AR84" s="16">
        <v>90</v>
      </c>
      <c r="AS84" s="17">
        <v>89</v>
      </c>
      <c r="AT84" s="17">
        <v>0</v>
      </c>
      <c r="AU84" s="17">
        <v>0</v>
      </c>
      <c r="AV84" s="17">
        <v>0</v>
      </c>
      <c r="AW84" s="18">
        <v>0</v>
      </c>
      <c r="AX84" s="18">
        <v>79</v>
      </c>
      <c r="AY84" s="18">
        <v>80</v>
      </c>
      <c r="AZ84" s="18">
        <v>74</v>
      </c>
      <c r="BA84" s="18">
        <v>0</v>
      </c>
      <c r="BB84" s="18">
        <v>0</v>
      </c>
      <c r="BC84" s="18">
        <v>0</v>
      </c>
      <c r="BD84" s="19">
        <v>0</v>
      </c>
      <c r="BE84" s="19">
        <v>90</v>
      </c>
      <c r="BF84" s="19">
        <v>0</v>
      </c>
      <c r="BG84" s="19">
        <v>94</v>
      </c>
      <c r="BH84" s="19">
        <v>0</v>
      </c>
      <c r="BI84" s="19">
        <v>90</v>
      </c>
      <c r="BJ84" s="19">
        <v>0</v>
      </c>
      <c r="BK84" s="19">
        <v>0</v>
      </c>
      <c r="BL84" s="19">
        <v>0</v>
      </c>
      <c r="BM84" s="19">
        <v>91</v>
      </c>
      <c r="BN84" s="20"/>
      <c r="BO84" s="20"/>
    </row>
    <row r="85" spans="1:67" ht="15.75" customHeight="1" x14ac:dyDescent="0.35">
      <c r="A85" s="20" t="str">
        <f t="shared" si="0"/>
        <v>M15</v>
      </c>
      <c r="B85" s="20" t="str">
        <f t="shared" si="1"/>
        <v>MV652</v>
      </c>
      <c r="C85" s="20" t="str">
        <f t="shared" si="2"/>
        <v>MF1</v>
      </c>
      <c r="D85" s="66" t="s">
        <v>242</v>
      </c>
      <c r="E85" s="27" t="s">
        <v>219</v>
      </c>
      <c r="F85" s="27" t="s">
        <v>241</v>
      </c>
      <c r="G85" s="27">
        <v>2</v>
      </c>
      <c r="H85" s="27" t="s">
        <v>243</v>
      </c>
      <c r="I85" s="32">
        <v>1</v>
      </c>
      <c r="J85" s="67" t="s">
        <v>233</v>
      </c>
      <c r="K85" s="27">
        <v>15</v>
      </c>
      <c r="L85" s="22">
        <v>730</v>
      </c>
      <c r="M85" s="23">
        <v>6</v>
      </c>
      <c r="N85" s="23">
        <v>5</v>
      </c>
      <c r="O85" s="24">
        <v>2</v>
      </c>
      <c r="P85" s="10">
        <v>728</v>
      </c>
      <c r="Q85" s="11">
        <v>85</v>
      </c>
      <c r="R85" s="11">
        <v>0</v>
      </c>
      <c r="S85" s="12">
        <v>0</v>
      </c>
      <c r="T85" s="12">
        <v>81</v>
      </c>
      <c r="U85" s="11">
        <v>0</v>
      </c>
      <c r="V85" s="12">
        <v>0</v>
      </c>
      <c r="W85" s="11">
        <v>0</v>
      </c>
      <c r="X85" s="13">
        <v>0</v>
      </c>
      <c r="Y85" s="13">
        <v>0</v>
      </c>
      <c r="Z85" s="13">
        <v>86</v>
      </c>
      <c r="AA85" s="13">
        <v>0</v>
      </c>
      <c r="AB85" s="13">
        <v>0</v>
      </c>
      <c r="AC85" s="13">
        <v>93</v>
      </c>
      <c r="AD85" s="13">
        <v>0</v>
      </c>
      <c r="AE85" s="14">
        <v>0</v>
      </c>
      <c r="AF85" s="14">
        <v>0</v>
      </c>
      <c r="AG85" s="14">
        <v>90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68">
        <v>0</v>
      </c>
      <c r="AN85" s="68">
        <v>0</v>
      </c>
      <c r="AO85" s="16">
        <v>87</v>
      </c>
      <c r="AP85" s="16">
        <v>91</v>
      </c>
      <c r="AQ85" s="16">
        <v>0</v>
      </c>
      <c r="AR85" s="16">
        <v>0</v>
      </c>
      <c r="AS85" s="17">
        <v>85</v>
      </c>
      <c r="AT85" s="17">
        <v>87</v>
      </c>
      <c r="AU85" s="17">
        <v>92</v>
      </c>
      <c r="AV85" s="17">
        <v>95</v>
      </c>
      <c r="AW85" s="18">
        <v>0</v>
      </c>
      <c r="AX85" s="18">
        <v>81</v>
      </c>
      <c r="AY85" s="18">
        <v>0</v>
      </c>
      <c r="AZ85" s="18">
        <v>73</v>
      </c>
      <c r="BA85" s="18">
        <v>0</v>
      </c>
      <c r="BB85" s="18">
        <v>0</v>
      </c>
      <c r="BC85" s="18">
        <v>0</v>
      </c>
      <c r="BD85" s="19">
        <v>0</v>
      </c>
      <c r="BE85" s="19">
        <v>92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0</v>
      </c>
      <c r="BL85" s="19">
        <v>0</v>
      </c>
      <c r="BM85" s="19">
        <v>90</v>
      </c>
      <c r="BN85" s="20"/>
      <c r="BO85" s="20"/>
    </row>
    <row r="86" spans="1:67" ht="15.75" customHeight="1" x14ac:dyDescent="0.35">
      <c r="A86" s="20" t="str">
        <f t="shared" si="0"/>
        <v>M16</v>
      </c>
      <c r="B86" s="20" t="str">
        <f t="shared" si="1"/>
        <v>MV458</v>
      </c>
      <c r="C86" s="20" t="str">
        <f t="shared" si="2"/>
        <v>MB2</v>
      </c>
      <c r="D86" s="66" t="s">
        <v>244</v>
      </c>
      <c r="E86" s="27" t="s">
        <v>219</v>
      </c>
      <c r="F86" s="27" t="s">
        <v>223</v>
      </c>
      <c r="G86" s="27">
        <v>8</v>
      </c>
      <c r="H86" s="12" t="s">
        <v>225</v>
      </c>
      <c r="I86" s="27">
        <v>2</v>
      </c>
      <c r="J86" s="67" t="s">
        <v>227</v>
      </c>
      <c r="K86" s="27">
        <v>8</v>
      </c>
      <c r="L86" s="22">
        <v>727</v>
      </c>
      <c r="M86" s="23">
        <v>5</v>
      </c>
      <c r="N86" s="23">
        <v>5</v>
      </c>
      <c r="O86" s="24">
        <v>0</v>
      </c>
      <c r="P86" s="10">
        <v>727</v>
      </c>
      <c r="Q86" s="11">
        <v>0</v>
      </c>
      <c r="R86" s="11">
        <v>0</v>
      </c>
      <c r="S86" s="12">
        <v>0</v>
      </c>
      <c r="T86" s="12">
        <v>0</v>
      </c>
      <c r="U86" s="11">
        <v>0</v>
      </c>
      <c r="V86" s="12">
        <v>0</v>
      </c>
      <c r="W86" s="11">
        <v>0</v>
      </c>
      <c r="X86" s="13">
        <v>81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4">
        <v>0</v>
      </c>
      <c r="AF86" s="14">
        <v>0</v>
      </c>
      <c r="AG86" s="14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68">
        <v>0</v>
      </c>
      <c r="AN86" s="68">
        <v>0</v>
      </c>
      <c r="AO86" s="16">
        <v>95</v>
      </c>
      <c r="AP86" s="16">
        <v>97</v>
      </c>
      <c r="AQ86" s="16">
        <v>88</v>
      </c>
      <c r="AR86" s="16">
        <v>0</v>
      </c>
      <c r="AS86" s="17">
        <v>0</v>
      </c>
      <c r="AT86" s="17">
        <v>93</v>
      </c>
      <c r="AU86" s="17">
        <v>0</v>
      </c>
      <c r="AV86" s="17">
        <v>0</v>
      </c>
      <c r="AW86" s="18">
        <v>0</v>
      </c>
      <c r="AX86" s="18">
        <v>0</v>
      </c>
      <c r="AY86" s="18">
        <v>0</v>
      </c>
      <c r="AZ86" s="18">
        <v>84</v>
      </c>
      <c r="BA86" s="18">
        <v>0</v>
      </c>
      <c r="BB86" s="18">
        <v>0</v>
      </c>
      <c r="BC86" s="18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92</v>
      </c>
      <c r="BI86" s="19">
        <v>0</v>
      </c>
      <c r="BJ86" s="19">
        <v>0</v>
      </c>
      <c r="BK86" s="19">
        <v>97</v>
      </c>
      <c r="BL86" s="19">
        <v>0</v>
      </c>
      <c r="BM86" s="19">
        <v>0</v>
      </c>
      <c r="BN86" s="20"/>
      <c r="BO86" s="20"/>
    </row>
    <row r="87" spans="1:67" ht="15.75" customHeight="1" x14ac:dyDescent="0.35">
      <c r="A87" s="20" t="str">
        <f t="shared" si="0"/>
        <v>M17</v>
      </c>
      <c r="B87" s="20" t="str">
        <f t="shared" si="1"/>
        <v>MV551</v>
      </c>
      <c r="C87" s="20" t="str">
        <f t="shared" si="2"/>
        <v>MB3</v>
      </c>
      <c r="D87" s="66" t="s">
        <v>245</v>
      </c>
      <c r="E87" s="27" t="s">
        <v>219</v>
      </c>
      <c r="F87" s="27" t="s">
        <v>246</v>
      </c>
      <c r="G87" s="28">
        <v>1</v>
      </c>
      <c r="H87" s="27" t="s">
        <v>225</v>
      </c>
      <c r="I87" s="27">
        <v>3</v>
      </c>
      <c r="J87" s="67" t="s">
        <v>225</v>
      </c>
      <c r="K87" s="27">
        <v>8</v>
      </c>
      <c r="L87" s="22">
        <v>723</v>
      </c>
      <c r="M87" s="23">
        <v>4</v>
      </c>
      <c r="N87" s="23">
        <v>4</v>
      </c>
      <c r="O87" s="24">
        <v>5</v>
      </c>
      <c r="P87" s="10">
        <v>718</v>
      </c>
      <c r="Q87" s="11">
        <v>94</v>
      </c>
      <c r="R87" s="11">
        <v>0</v>
      </c>
      <c r="S87" s="12">
        <v>0</v>
      </c>
      <c r="T87" s="12">
        <v>93</v>
      </c>
      <c r="U87" s="11">
        <v>0</v>
      </c>
      <c r="V87" s="12">
        <v>0</v>
      </c>
      <c r="W87" s="11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4">
        <v>0</v>
      </c>
      <c r="AF87" s="14">
        <v>0</v>
      </c>
      <c r="AG87" s="14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68">
        <v>0</v>
      </c>
      <c r="AN87" s="68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7">
        <v>0</v>
      </c>
      <c r="AU87" s="17">
        <v>98</v>
      </c>
      <c r="AV87" s="17">
        <v>0</v>
      </c>
      <c r="AW87" s="18">
        <v>79</v>
      </c>
      <c r="AX87" s="18">
        <v>0</v>
      </c>
      <c r="AY87" s="18">
        <v>90</v>
      </c>
      <c r="AZ87" s="18">
        <v>88</v>
      </c>
      <c r="BA87" s="18">
        <v>0</v>
      </c>
      <c r="BB87" s="18">
        <v>0</v>
      </c>
      <c r="BC87" s="18">
        <v>88</v>
      </c>
      <c r="BD87" s="19">
        <v>93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20"/>
      <c r="BO87" s="20"/>
    </row>
    <row r="88" spans="1:67" ht="15.75" customHeight="1" x14ac:dyDescent="0.35">
      <c r="A88" s="20" t="str">
        <f t="shared" si="0"/>
        <v>M18</v>
      </c>
      <c r="B88" s="20" t="str">
        <f t="shared" si="1"/>
        <v>MV552</v>
      </c>
      <c r="C88" s="20" t="str">
        <f t="shared" si="2"/>
        <v>MD4</v>
      </c>
      <c r="D88" s="66" t="s">
        <v>247</v>
      </c>
      <c r="E88" s="27" t="s">
        <v>219</v>
      </c>
      <c r="F88" s="27" t="s">
        <v>246</v>
      </c>
      <c r="G88" s="27">
        <v>2</v>
      </c>
      <c r="H88" s="27" t="s">
        <v>233</v>
      </c>
      <c r="I88" s="27">
        <v>4</v>
      </c>
      <c r="J88" s="67" t="s">
        <v>233</v>
      </c>
      <c r="K88" s="27">
        <v>10</v>
      </c>
      <c r="L88" s="22">
        <v>711</v>
      </c>
      <c r="M88" s="23">
        <v>5</v>
      </c>
      <c r="N88" s="23">
        <v>5</v>
      </c>
      <c r="O88" s="24">
        <v>0</v>
      </c>
      <c r="P88" s="10">
        <v>711</v>
      </c>
      <c r="Q88" s="11">
        <v>0</v>
      </c>
      <c r="R88" s="11">
        <v>93</v>
      </c>
      <c r="S88" s="12">
        <v>0</v>
      </c>
      <c r="T88" s="12">
        <v>0</v>
      </c>
      <c r="U88" s="11">
        <v>0</v>
      </c>
      <c r="V88" s="12">
        <v>0</v>
      </c>
      <c r="W88" s="11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87</v>
      </c>
      <c r="AC88" s="13">
        <v>0</v>
      </c>
      <c r="AD88" s="13">
        <v>0</v>
      </c>
      <c r="AE88" s="14">
        <v>0</v>
      </c>
      <c r="AF88" s="14">
        <v>0</v>
      </c>
      <c r="AG88" s="14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68">
        <v>0</v>
      </c>
      <c r="AN88" s="68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7">
        <v>89</v>
      </c>
      <c r="AU88" s="17">
        <v>0</v>
      </c>
      <c r="AV88" s="17">
        <v>0</v>
      </c>
      <c r="AW88" s="18">
        <v>76</v>
      </c>
      <c r="AX88" s="18">
        <v>83</v>
      </c>
      <c r="AY88" s="18">
        <v>84</v>
      </c>
      <c r="AZ88" s="18">
        <v>0</v>
      </c>
      <c r="BA88" s="18">
        <v>0</v>
      </c>
      <c r="BB88" s="18">
        <v>0</v>
      </c>
      <c r="BC88" s="18">
        <v>74</v>
      </c>
      <c r="BD88" s="19">
        <v>89</v>
      </c>
      <c r="BE88" s="19">
        <v>0</v>
      </c>
      <c r="BF88" s="19">
        <v>0</v>
      </c>
      <c r="BG88" s="19">
        <v>0</v>
      </c>
      <c r="BH88" s="19">
        <v>0</v>
      </c>
      <c r="BI88" s="19">
        <v>93</v>
      </c>
      <c r="BJ88" s="19">
        <v>0</v>
      </c>
      <c r="BK88" s="19">
        <v>93</v>
      </c>
      <c r="BL88" s="19">
        <v>0</v>
      </c>
      <c r="BM88" s="19">
        <v>0</v>
      </c>
      <c r="BN88" s="20"/>
      <c r="BO88" s="20"/>
    </row>
    <row r="89" spans="1:67" ht="15.75" customHeight="1" x14ac:dyDescent="0.35">
      <c r="A89" s="20" t="str">
        <f t="shared" si="0"/>
        <v>M19</v>
      </c>
      <c r="B89" s="20" t="str">
        <f t="shared" si="1"/>
        <v>MV459</v>
      </c>
      <c r="C89" s="20" t="str">
        <f t="shared" si="2"/>
        <v>MF2</v>
      </c>
      <c r="D89" s="66" t="s">
        <v>248</v>
      </c>
      <c r="E89" s="27" t="s">
        <v>219</v>
      </c>
      <c r="F89" s="27" t="s">
        <v>223</v>
      </c>
      <c r="G89" s="27">
        <v>9</v>
      </c>
      <c r="H89" s="27" t="s">
        <v>243</v>
      </c>
      <c r="I89" s="27">
        <v>2</v>
      </c>
      <c r="J89" s="67" t="s">
        <v>243</v>
      </c>
      <c r="K89" s="27">
        <v>9</v>
      </c>
      <c r="L89" s="22">
        <v>701</v>
      </c>
      <c r="M89" s="23">
        <v>5</v>
      </c>
      <c r="N89" s="23">
        <v>4</v>
      </c>
      <c r="O89" s="24">
        <v>5</v>
      </c>
      <c r="P89" s="10">
        <v>696</v>
      </c>
      <c r="Q89" s="11">
        <v>0</v>
      </c>
      <c r="R89" s="11">
        <v>0</v>
      </c>
      <c r="S89" s="12">
        <v>0</v>
      </c>
      <c r="T89" s="12">
        <v>0</v>
      </c>
      <c r="U89" s="11">
        <v>0</v>
      </c>
      <c r="V89" s="12">
        <v>90</v>
      </c>
      <c r="W89" s="11">
        <v>89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4">
        <v>0</v>
      </c>
      <c r="AF89" s="14">
        <v>0</v>
      </c>
      <c r="AG89" s="14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68">
        <v>0</v>
      </c>
      <c r="AN89" s="68">
        <v>0</v>
      </c>
      <c r="AO89" s="16">
        <v>0</v>
      </c>
      <c r="AP89" s="16">
        <v>0</v>
      </c>
      <c r="AQ89" s="16">
        <v>0</v>
      </c>
      <c r="AR89" s="16">
        <v>89</v>
      </c>
      <c r="AS89" s="17">
        <v>82</v>
      </c>
      <c r="AT89" s="17">
        <v>81</v>
      </c>
      <c r="AU89" s="17">
        <v>90</v>
      </c>
      <c r="AV89" s="17">
        <v>90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72</v>
      </c>
      <c r="BD89" s="19">
        <v>0</v>
      </c>
      <c r="BE89" s="19">
        <v>0</v>
      </c>
      <c r="BF89" s="19">
        <v>0</v>
      </c>
      <c r="BG89" s="19">
        <v>90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20"/>
      <c r="BO89" s="20"/>
    </row>
    <row r="90" spans="1:67" ht="15.75" customHeight="1" x14ac:dyDescent="0.35">
      <c r="A90" s="20" t="str">
        <f t="shared" si="0"/>
        <v>M20</v>
      </c>
      <c r="B90" s="20" t="str">
        <f t="shared" si="1"/>
        <v>MV653</v>
      </c>
      <c r="C90" s="20" t="str">
        <f t="shared" si="2"/>
        <v>MD5</v>
      </c>
      <c r="D90" s="66" t="s">
        <v>249</v>
      </c>
      <c r="E90" s="27" t="s">
        <v>219</v>
      </c>
      <c r="F90" s="27" t="s">
        <v>241</v>
      </c>
      <c r="G90" s="27">
        <v>3</v>
      </c>
      <c r="H90" s="12" t="s">
        <v>233</v>
      </c>
      <c r="I90" s="27">
        <v>5</v>
      </c>
      <c r="J90" s="67" t="s">
        <v>239</v>
      </c>
      <c r="K90" s="27">
        <v>10</v>
      </c>
      <c r="L90" s="22">
        <v>698</v>
      </c>
      <c r="M90" s="23">
        <v>4</v>
      </c>
      <c r="N90" s="23">
        <v>4</v>
      </c>
      <c r="O90" s="24">
        <v>5</v>
      </c>
      <c r="P90" s="10">
        <v>693</v>
      </c>
      <c r="Q90" s="11">
        <v>0</v>
      </c>
      <c r="R90" s="11">
        <v>0</v>
      </c>
      <c r="S90" s="12">
        <v>0</v>
      </c>
      <c r="T90" s="12">
        <v>0</v>
      </c>
      <c r="U90" s="11">
        <v>0</v>
      </c>
      <c r="V90" s="12">
        <v>0</v>
      </c>
      <c r="W90" s="11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4">
        <v>0</v>
      </c>
      <c r="AF90" s="14">
        <v>0</v>
      </c>
      <c r="AG90" s="14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68">
        <v>0</v>
      </c>
      <c r="AN90" s="68">
        <v>0</v>
      </c>
      <c r="AO90" s="16">
        <v>0</v>
      </c>
      <c r="AP90" s="16">
        <v>94</v>
      </c>
      <c r="AQ90" s="16">
        <v>0</v>
      </c>
      <c r="AR90" s="16">
        <v>0</v>
      </c>
      <c r="AS90" s="17">
        <v>86</v>
      </c>
      <c r="AT90" s="17">
        <v>0</v>
      </c>
      <c r="AU90" s="17">
        <v>0</v>
      </c>
      <c r="AV90" s="17">
        <v>0</v>
      </c>
      <c r="AW90" s="18">
        <v>70</v>
      </c>
      <c r="AX90" s="18">
        <v>82</v>
      </c>
      <c r="AY90" s="18">
        <v>82</v>
      </c>
      <c r="AZ90" s="18">
        <v>76</v>
      </c>
      <c r="BA90" s="18">
        <v>0</v>
      </c>
      <c r="BB90" s="18">
        <v>0</v>
      </c>
      <c r="BC90" s="18">
        <v>73</v>
      </c>
      <c r="BD90" s="19">
        <v>0</v>
      </c>
      <c r="BE90" s="19">
        <v>0</v>
      </c>
      <c r="BF90" s="19">
        <v>95</v>
      </c>
      <c r="BG90" s="19">
        <v>0</v>
      </c>
      <c r="BH90" s="19">
        <v>0</v>
      </c>
      <c r="BI90" s="19">
        <v>0</v>
      </c>
      <c r="BJ90" s="19">
        <v>0</v>
      </c>
      <c r="BK90" s="19">
        <v>90</v>
      </c>
      <c r="BL90" s="19">
        <v>0</v>
      </c>
      <c r="BM90" s="19">
        <v>93</v>
      </c>
      <c r="BN90" s="20"/>
      <c r="BO90" s="20"/>
    </row>
    <row r="91" spans="1:67" ht="15.75" customHeight="1" x14ac:dyDescent="0.35">
      <c r="A91" s="20" t="str">
        <f t="shared" si="0"/>
        <v>M21</v>
      </c>
      <c r="B91" s="20" t="str">
        <f t="shared" si="1"/>
        <v>MV356</v>
      </c>
      <c r="C91" s="20" t="str">
        <f t="shared" si="2"/>
        <v>MA4</v>
      </c>
      <c r="D91" s="66" t="s">
        <v>250</v>
      </c>
      <c r="E91" s="27" t="s">
        <v>219</v>
      </c>
      <c r="F91" s="27" t="s">
        <v>220</v>
      </c>
      <c r="G91" s="27">
        <v>6</v>
      </c>
      <c r="H91" s="27" t="s">
        <v>221</v>
      </c>
      <c r="I91" s="27">
        <v>4</v>
      </c>
      <c r="J91" s="67" t="s">
        <v>221</v>
      </c>
      <c r="K91" s="27">
        <v>7</v>
      </c>
      <c r="L91" s="22">
        <v>697</v>
      </c>
      <c r="M91" s="23">
        <v>3</v>
      </c>
      <c r="N91" s="23">
        <v>3</v>
      </c>
      <c r="O91" s="24">
        <v>5</v>
      </c>
      <c r="P91" s="10">
        <v>692</v>
      </c>
      <c r="Q91" s="11">
        <v>0</v>
      </c>
      <c r="R91" s="11">
        <v>0</v>
      </c>
      <c r="S91" s="12">
        <v>0</v>
      </c>
      <c r="T91" s="12">
        <v>100</v>
      </c>
      <c r="U91" s="11">
        <v>0</v>
      </c>
      <c r="V91" s="12">
        <v>0</v>
      </c>
      <c r="W91" s="11">
        <v>100</v>
      </c>
      <c r="X91" s="13">
        <v>0</v>
      </c>
      <c r="Y91" s="13">
        <v>0</v>
      </c>
      <c r="Z91" s="13">
        <v>0</v>
      </c>
      <c r="AA91" s="13">
        <v>0</v>
      </c>
      <c r="AB91" s="13">
        <v>100</v>
      </c>
      <c r="AC91" s="13">
        <v>0</v>
      </c>
      <c r="AD91" s="13">
        <v>0</v>
      </c>
      <c r="AE91" s="14">
        <v>0</v>
      </c>
      <c r="AF91" s="14">
        <v>0</v>
      </c>
      <c r="AG91" s="14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68">
        <v>0</v>
      </c>
      <c r="AN91" s="68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7">
        <v>0</v>
      </c>
      <c r="AU91" s="17">
        <v>0</v>
      </c>
      <c r="AV91" s="17">
        <v>0</v>
      </c>
      <c r="AW91" s="18">
        <v>99</v>
      </c>
      <c r="AX91" s="18">
        <v>0</v>
      </c>
      <c r="AY91" s="18">
        <v>100</v>
      </c>
      <c r="AZ91" s="18">
        <v>98</v>
      </c>
      <c r="BA91" s="18">
        <v>0</v>
      </c>
      <c r="BB91" s="18">
        <v>0</v>
      </c>
      <c r="BC91" s="18">
        <v>100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20"/>
      <c r="BO91" s="20"/>
    </row>
    <row r="92" spans="1:67" ht="15.75" customHeight="1" x14ac:dyDescent="0.35">
      <c r="A92" s="20" t="str">
        <f t="shared" si="0"/>
        <v>M22</v>
      </c>
      <c r="B92" s="20" t="str">
        <f t="shared" si="1"/>
        <v>MV553</v>
      </c>
      <c r="C92" s="20" t="str">
        <f t="shared" si="2"/>
        <v>MF3</v>
      </c>
      <c r="D92" s="66" t="s">
        <v>251</v>
      </c>
      <c r="E92" s="27" t="s">
        <v>219</v>
      </c>
      <c r="F92" s="27" t="s">
        <v>246</v>
      </c>
      <c r="G92" s="27">
        <v>3</v>
      </c>
      <c r="H92" s="27" t="s">
        <v>243</v>
      </c>
      <c r="I92" s="27">
        <v>3</v>
      </c>
      <c r="J92" s="67" t="s">
        <v>252</v>
      </c>
      <c r="K92" s="27">
        <v>10</v>
      </c>
      <c r="L92" s="22">
        <v>684</v>
      </c>
      <c r="M92" s="23">
        <v>4</v>
      </c>
      <c r="N92" s="23">
        <v>4</v>
      </c>
      <c r="O92" s="24">
        <v>5</v>
      </c>
      <c r="P92" s="10">
        <v>679</v>
      </c>
      <c r="Q92" s="11">
        <v>86</v>
      </c>
      <c r="R92" s="11">
        <v>0</v>
      </c>
      <c r="S92" s="12">
        <v>0</v>
      </c>
      <c r="T92" s="12">
        <v>0</v>
      </c>
      <c r="U92" s="11">
        <v>0</v>
      </c>
      <c r="V92" s="12">
        <v>0</v>
      </c>
      <c r="W92" s="11">
        <v>0</v>
      </c>
      <c r="X92" s="13">
        <v>86</v>
      </c>
      <c r="Y92" s="13">
        <v>93</v>
      </c>
      <c r="Z92" s="13">
        <v>0</v>
      </c>
      <c r="AA92" s="13">
        <v>0</v>
      </c>
      <c r="AB92" s="13">
        <v>0</v>
      </c>
      <c r="AC92" s="13">
        <v>0</v>
      </c>
      <c r="AD92" s="13">
        <v>97</v>
      </c>
      <c r="AE92" s="14">
        <v>0</v>
      </c>
      <c r="AF92" s="14">
        <v>0</v>
      </c>
      <c r="AG92" s="14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68">
        <v>0</v>
      </c>
      <c r="AN92" s="68">
        <v>0</v>
      </c>
      <c r="AO92" s="16">
        <v>88</v>
      </c>
      <c r="AP92" s="16">
        <v>0</v>
      </c>
      <c r="AQ92" s="16">
        <v>0</v>
      </c>
      <c r="AR92" s="16">
        <v>0</v>
      </c>
      <c r="AS92" s="17">
        <v>0</v>
      </c>
      <c r="AT92" s="17">
        <v>0</v>
      </c>
      <c r="AU92" s="17">
        <v>0</v>
      </c>
      <c r="AV92" s="17">
        <v>0</v>
      </c>
      <c r="AW92" s="18">
        <v>67</v>
      </c>
      <c r="AX92" s="18">
        <v>78</v>
      </c>
      <c r="AY92" s="18">
        <v>79</v>
      </c>
      <c r="AZ92" s="18">
        <v>75</v>
      </c>
      <c r="BA92" s="18">
        <v>0</v>
      </c>
      <c r="BB92" s="18">
        <v>0</v>
      </c>
      <c r="BC92" s="18">
        <v>77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v>0</v>
      </c>
      <c r="BN92" s="20"/>
      <c r="BO92" s="20"/>
    </row>
    <row r="93" spans="1:67" ht="15.75" customHeight="1" x14ac:dyDescent="0.35">
      <c r="A93" s="20" t="str">
        <f t="shared" si="0"/>
        <v>M23</v>
      </c>
      <c r="B93" s="20" t="str">
        <f t="shared" si="1"/>
        <v>MV654</v>
      </c>
      <c r="C93" s="20" t="str">
        <f t="shared" si="2"/>
        <v>MG1</v>
      </c>
      <c r="D93" s="66" t="s">
        <v>253</v>
      </c>
      <c r="E93" s="27" t="s">
        <v>219</v>
      </c>
      <c r="F93" s="27" t="s">
        <v>241</v>
      </c>
      <c r="G93" s="27">
        <v>4</v>
      </c>
      <c r="H93" s="27" t="s">
        <v>254</v>
      </c>
      <c r="I93" s="32">
        <v>1</v>
      </c>
      <c r="J93" s="67" t="s">
        <v>239</v>
      </c>
      <c r="K93" s="27">
        <v>11</v>
      </c>
      <c r="L93" s="22">
        <v>678</v>
      </c>
      <c r="M93" s="23">
        <v>5</v>
      </c>
      <c r="N93" s="23">
        <v>5</v>
      </c>
      <c r="O93" s="24">
        <v>0</v>
      </c>
      <c r="P93" s="10">
        <v>678</v>
      </c>
      <c r="Q93" s="11">
        <v>0</v>
      </c>
      <c r="R93" s="11">
        <v>0</v>
      </c>
      <c r="S93" s="12">
        <v>89</v>
      </c>
      <c r="T93" s="12">
        <v>0</v>
      </c>
      <c r="U93" s="11">
        <v>0</v>
      </c>
      <c r="V93" s="12">
        <v>91</v>
      </c>
      <c r="W93" s="11">
        <v>87</v>
      </c>
      <c r="X93" s="13">
        <v>0</v>
      </c>
      <c r="Y93" s="13">
        <v>0</v>
      </c>
      <c r="Z93" s="13">
        <v>83</v>
      </c>
      <c r="AA93" s="13">
        <v>0</v>
      </c>
      <c r="AB93" s="13">
        <v>0</v>
      </c>
      <c r="AC93" s="13">
        <v>0</v>
      </c>
      <c r="AD93" s="13">
        <v>0</v>
      </c>
      <c r="AE93" s="14">
        <v>0</v>
      </c>
      <c r="AF93" s="14">
        <v>0</v>
      </c>
      <c r="AG93" s="14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68">
        <v>0</v>
      </c>
      <c r="AN93" s="68">
        <v>0</v>
      </c>
      <c r="AO93" s="16">
        <v>0</v>
      </c>
      <c r="AP93" s="16">
        <v>0</v>
      </c>
      <c r="AQ93" s="16">
        <v>0</v>
      </c>
      <c r="AR93" s="16">
        <v>0</v>
      </c>
      <c r="AS93" s="17">
        <v>0</v>
      </c>
      <c r="AT93" s="17">
        <v>84</v>
      </c>
      <c r="AU93" s="17">
        <v>0</v>
      </c>
      <c r="AV93" s="17">
        <v>0</v>
      </c>
      <c r="AW93" s="18">
        <v>0</v>
      </c>
      <c r="AX93" s="18">
        <v>75</v>
      </c>
      <c r="AY93" s="18">
        <v>77</v>
      </c>
      <c r="AZ93" s="18">
        <v>69</v>
      </c>
      <c r="BA93" s="18">
        <v>0</v>
      </c>
      <c r="BB93" s="18">
        <v>0</v>
      </c>
      <c r="BC93" s="18">
        <v>70</v>
      </c>
      <c r="BD93" s="19">
        <v>0</v>
      </c>
      <c r="BE93" s="19">
        <v>0</v>
      </c>
      <c r="BF93" s="19">
        <v>0</v>
      </c>
      <c r="BG93" s="19">
        <v>91</v>
      </c>
      <c r="BH93" s="19">
        <v>0</v>
      </c>
      <c r="BI93" s="19">
        <v>0</v>
      </c>
      <c r="BJ93" s="19">
        <v>0</v>
      </c>
      <c r="BK93" s="19">
        <v>0</v>
      </c>
      <c r="BL93" s="19">
        <v>76</v>
      </c>
      <c r="BM93" s="19">
        <v>0</v>
      </c>
      <c r="BN93" s="20"/>
      <c r="BO93" s="20"/>
    </row>
    <row r="94" spans="1:67" ht="15.75" customHeight="1" x14ac:dyDescent="0.35">
      <c r="A94" s="20" t="str">
        <f t="shared" si="0"/>
        <v>M24</v>
      </c>
      <c r="B94" s="20" t="str">
        <f t="shared" si="1"/>
        <v>MV4510</v>
      </c>
      <c r="C94" s="20" t="str">
        <f t="shared" si="2"/>
        <v>MB4</v>
      </c>
      <c r="D94" s="66" t="s">
        <v>255</v>
      </c>
      <c r="E94" s="27" t="s">
        <v>219</v>
      </c>
      <c r="F94" s="27" t="s">
        <v>223</v>
      </c>
      <c r="G94" s="27">
        <v>10</v>
      </c>
      <c r="H94" s="27" t="s">
        <v>225</v>
      </c>
      <c r="I94" s="27">
        <v>4</v>
      </c>
      <c r="J94" s="67" t="s">
        <v>221</v>
      </c>
      <c r="K94" s="27">
        <v>7</v>
      </c>
      <c r="L94" s="22">
        <v>653</v>
      </c>
      <c r="M94" s="23">
        <v>3</v>
      </c>
      <c r="N94" s="23">
        <v>3</v>
      </c>
      <c r="O94" s="24">
        <v>5</v>
      </c>
      <c r="P94" s="10">
        <v>648</v>
      </c>
      <c r="Q94" s="11">
        <v>0</v>
      </c>
      <c r="R94" s="11">
        <v>0</v>
      </c>
      <c r="S94" s="12">
        <v>0</v>
      </c>
      <c r="T94" s="12">
        <v>0</v>
      </c>
      <c r="U94" s="11">
        <v>0</v>
      </c>
      <c r="V94" s="12">
        <v>0</v>
      </c>
      <c r="W94" s="11">
        <v>95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4">
        <v>0</v>
      </c>
      <c r="AF94" s="14">
        <v>0</v>
      </c>
      <c r="AG94" s="14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68">
        <v>0</v>
      </c>
      <c r="AN94" s="68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7">
        <v>0</v>
      </c>
      <c r="AU94" s="17">
        <v>0</v>
      </c>
      <c r="AV94" s="17">
        <v>0</v>
      </c>
      <c r="AW94" s="18">
        <v>88</v>
      </c>
      <c r="AX94" s="18">
        <v>94</v>
      </c>
      <c r="AY94" s="18">
        <v>95</v>
      </c>
      <c r="AZ94" s="18">
        <v>90</v>
      </c>
      <c r="BA94" s="18">
        <v>0</v>
      </c>
      <c r="BB94" s="18">
        <v>0</v>
      </c>
      <c r="BC94" s="18">
        <v>92</v>
      </c>
      <c r="BD94" s="19">
        <v>99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0</v>
      </c>
      <c r="BM94" s="19">
        <v>0</v>
      </c>
      <c r="BN94" s="20"/>
      <c r="BO94" s="20"/>
    </row>
    <row r="95" spans="1:67" ht="15.75" customHeight="1" x14ac:dyDescent="0.35">
      <c r="A95" s="20" t="str">
        <f t="shared" si="0"/>
        <v>M25</v>
      </c>
      <c r="B95" s="20" t="str">
        <f t="shared" si="1"/>
        <v>MV4511</v>
      </c>
      <c r="C95" s="20" t="str">
        <f t="shared" si="2"/>
        <v>MC7</v>
      </c>
      <c r="D95" s="66" t="s">
        <v>256</v>
      </c>
      <c r="E95" s="27" t="s">
        <v>219</v>
      </c>
      <c r="F95" s="27" t="s">
        <v>223</v>
      </c>
      <c r="G95" s="27">
        <v>11</v>
      </c>
      <c r="H95" s="27" t="s">
        <v>227</v>
      </c>
      <c r="I95" s="27">
        <v>7</v>
      </c>
      <c r="J95" s="67" t="s">
        <v>227</v>
      </c>
      <c r="K95" s="27">
        <v>7</v>
      </c>
      <c r="L95" s="22">
        <v>641</v>
      </c>
      <c r="M95" s="23">
        <v>3</v>
      </c>
      <c r="N95" s="23">
        <v>3</v>
      </c>
      <c r="O95" s="24">
        <v>5</v>
      </c>
      <c r="P95" s="10">
        <v>636</v>
      </c>
      <c r="Q95" s="11">
        <v>0</v>
      </c>
      <c r="R95" s="11">
        <v>0</v>
      </c>
      <c r="S95" s="12">
        <v>0</v>
      </c>
      <c r="T95" s="12">
        <v>0</v>
      </c>
      <c r="U95" s="11">
        <v>0</v>
      </c>
      <c r="V95" s="12">
        <v>0</v>
      </c>
      <c r="W95" s="11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4">
        <v>0</v>
      </c>
      <c r="AF95" s="14">
        <v>0</v>
      </c>
      <c r="AG95" s="14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68">
        <v>0</v>
      </c>
      <c r="AN95" s="68">
        <v>0</v>
      </c>
      <c r="AO95" s="16">
        <v>98</v>
      </c>
      <c r="AP95" s="16">
        <v>0</v>
      </c>
      <c r="AQ95" s="16">
        <v>93</v>
      </c>
      <c r="AR95" s="16">
        <v>94</v>
      </c>
      <c r="AS95" s="17">
        <v>0</v>
      </c>
      <c r="AT95" s="17">
        <v>0</v>
      </c>
      <c r="AU95" s="17">
        <v>0</v>
      </c>
      <c r="AV95" s="17">
        <v>0</v>
      </c>
      <c r="AW95" s="18">
        <v>82</v>
      </c>
      <c r="AX95" s="18">
        <v>0</v>
      </c>
      <c r="AY95" s="18">
        <v>0</v>
      </c>
      <c r="AZ95" s="18">
        <v>0</v>
      </c>
      <c r="BA95" s="18">
        <v>90</v>
      </c>
      <c r="BB95" s="18">
        <v>90</v>
      </c>
      <c r="BC95" s="18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94</v>
      </c>
      <c r="BJ95" s="19">
        <v>0</v>
      </c>
      <c r="BK95" s="19">
        <v>0</v>
      </c>
      <c r="BL95" s="19">
        <v>0</v>
      </c>
      <c r="BM95" s="19">
        <v>0</v>
      </c>
      <c r="BN95" s="20"/>
      <c r="BO95" s="20"/>
    </row>
    <row r="96" spans="1:67" ht="15.75" customHeight="1" x14ac:dyDescent="0.35">
      <c r="A96" s="20" t="str">
        <f t="shared" si="0"/>
        <v>M26</v>
      </c>
      <c r="B96" s="20" t="str">
        <f t="shared" si="1"/>
        <v>MV554</v>
      </c>
      <c r="C96" s="20" t="str">
        <f t="shared" si="2"/>
        <v>MC8</v>
      </c>
      <c r="D96" s="66" t="s">
        <v>257</v>
      </c>
      <c r="E96" s="27" t="s">
        <v>219</v>
      </c>
      <c r="F96" s="27" t="s">
        <v>246</v>
      </c>
      <c r="G96" s="27">
        <v>4</v>
      </c>
      <c r="H96" s="27" t="s">
        <v>227</v>
      </c>
      <c r="I96" s="27">
        <v>8</v>
      </c>
      <c r="J96" s="67" t="s">
        <v>227</v>
      </c>
      <c r="K96" s="27">
        <v>7</v>
      </c>
      <c r="L96" s="22">
        <v>631</v>
      </c>
      <c r="M96" s="23">
        <v>6</v>
      </c>
      <c r="N96" s="23">
        <v>6</v>
      </c>
      <c r="O96" s="24">
        <v>0</v>
      </c>
      <c r="P96" s="10">
        <v>631</v>
      </c>
      <c r="Q96" s="11">
        <v>0</v>
      </c>
      <c r="R96" s="11">
        <v>0</v>
      </c>
      <c r="S96" s="12">
        <v>0</v>
      </c>
      <c r="T96" s="12">
        <v>0</v>
      </c>
      <c r="U96" s="11">
        <v>0</v>
      </c>
      <c r="V96" s="12">
        <v>97</v>
      </c>
      <c r="W96" s="11">
        <v>0</v>
      </c>
      <c r="X96" s="13">
        <v>0</v>
      </c>
      <c r="Y96" s="13">
        <v>0</v>
      </c>
      <c r="Z96" s="13">
        <v>0</v>
      </c>
      <c r="AA96" s="13">
        <v>90</v>
      </c>
      <c r="AB96" s="13">
        <v>0</v>
      </c>
      <c r="AC96" s="13">
        <v>0</v>
      </c>
      <c r="AD96" s="13">
        <v>0</v>
      </c>
      <c r="AE96" s="14">
        <v>0</v>
      </c>
      <c r="AF96" s="14">
        <v>0</v>
      </c>
      <c r="AG96" s="14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68">
        <v>0</v>
      </c>
      <c r="AN96" s="68">
        <v>0</v>
      </c>
      <c r="AO96" s="16">
        <v>91</v>
      </c>
      <c r="AP96" s="16">
        <v>0</v>
      </c>
      <c r="AQ96" s="16">
        <v>91</v>
      </c>
      <c r="AR96" s="16">
        <v>0</v>
      </c>
      <c r="AS96" s="17">
        <v>90</v>
      </c>
      <c r="AT96" s="17">
        <v>0</v>
      </c>
      <c r="AU96" s="17">
        <v>0</v>
      </c>
      <c r="AV96" s="17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78</v>
      </c>
      <c r="BD96" s="19">
        <v>0</v>
      </c>
      <c r="BE96" s="19">
        <v>94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</v>
      </c>
      <c r="BL96" s="19">
        <v>0</v>
      </c>
      <c r="BM96" s="19">
        <v>0</v>
      </c>
      <c r="BN96" s="20"/>
      <c r="BO96" s="20"/>
    </row>
    <row r="97" spans="1:67" ht="15.75" customHeight="1" x14ac:dyDescent="0.35">
      <c r="A97" s="20" t="str">
        <f t="shared" si="0"/>
        <v>M27</v>
      </c>
      <c r="B97" s="20" t="str">
        <f t="shared" si="1"/>
        <v>MV4512</v>
      </c>
      <c r="C97" s="20" t="str">
        <f t="shared" si="2"/>
        <v>MD6</v>
      </c>
      <c r="D97" s="66" t="s">
        <v>258</v>
      </c>
      <c r="E97" s="27" t="s">
        <v>219</v>
      </c>
      <c r="F97" s="27" t="s">
        <v>223</v>
      </c>
      <c r="G97" s="27">
        <v>12</v>
      </c>
      <c r="H97" s="27" t="s">
        <v>233</v>
      </c>
      <c r="I97" s="27">
        <v>6</v>
      </c>
      <c r="J97" s="67" t="s">
        <v>227</v>
      </c>
      <c r="K97" s="27">
        <v>7</v>
      </c>
      <c r="L97" s="22">
        <v>599</v>
      </c>
      <c r="M97" s="23">
        <v>6</v>
      </c>
      <c r="N97" s="23">
        <v>6</v>
      </c>
      <c r="O97" s="24">
        <v>0</v>
      </c>
      <c r="P97" s="10">
        <v>599</v>
      </c>
      <c r="Q97" s="11">
        <v>0</v>
      </c>
      <c r="R97" s="11">
        <v>92</v>
      </c>
      <c r="S97" s="12">
        <v>0</v>
      </c>
      <c r="T97" s="12">
        <v>0</v>
      </c>
      <c r="U97" s="11">
        <v>0</v>
      </c>
      <c r="V97" s="12">
        <v>0</v>
      </c>
      <c r="W97" s="11">
        <v>0</v>
      </c>
      <c r="X97" s="13">
        <v>87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4">
        <v>0</v>
      </c>
      <c r="AF97" s="14">
        <v>0</v>
      </c>
      <c r="AG97" s="14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68">
        <v>90</v>
      </c>
      <c r="AN97" s="68">
        <v>0</v>
      </c>
      <c r="AO97" s="16">
        <v>0</v>
      </c>
      <c r="AP97" s="16">
        <v>0</v>
      </c>
      <c r="AQ97" s="16">
        <v>0</v>
      </c>
      <c r="AR97" s="16">
        <v>0</v>
      </c>
      <c r="AS97" s="17">
        <v>80</v>
      </c>
      <c r="AT97" s="17">
        <v>0</v>
      </c>
      <c r="AU97" s="17">
        <v>0</v>
      </c>
      <c r="AV97" s="17">
        <v>0</v>
      </c>
      <c r="AW97" s="18">
        <v>72</v>
      </c>
      <c r="AX97" s="18">
        <v>0</v>
      </c>
      <c r="AY97" s="18">
        <v>86</v>
      </c>
      <c r="AZ97" s="18">
        <v>0</v>
      </c>
      <c r="BA97" s="18">
        <v>0</v>
      </c>
      <c r="BB97" s="18">
        <v>0</v>
      </c>
      <c r="BC97" s="18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92</v>
      </c>
      <c r="BL97" s="19">
        <v>0</v>
      </c>
      <c r="BM97" s="19">
        <v>0</v>
      </c>
      <c r="BN97" s="20"/>
      <c r="BO97" s="20"/>
    </row>
    <row r="98" spans="1:67" ht="15.75" customHeight="1" x14ac:dyDescent="0.35">
      <c r="A98" s="20" t="str">
        <f t="shared" si="0"/>
        <v>M28</v>
      </c>
      <c r="B98" s="20" t="str">
        <f t="shared" si="1"/>
        <v>MU352</v>
      </c>
      <c r="C98" s="20" t="str">
        <f t="shared" si="2"/>
        <v>MC9</v>
      </c>
      <c r="D98" s="66" t="s">
        <v>259</v>
      </c>
      <c r="E98" s="27" t="s">
        <v>219</v>
      </c>
      <c r="F98" s="27" t="s">
        <v>229</v>
      </c>
      <c r="G98" s="27">
        <v>2</v>
      </c>
      <c r="H98" s="69" t="s">
        <v>227</v>
      </c>
      <c r="I98" s="27">
        <v>9</v>
      </c>
      <c r="J98" s="67" t="s">
        <v>252</v>
      </c>
      <c r="K98" s="27">
        <v>6</v>
      </c>
      <c r="L98" s="22">
        <v>579</v>
      </c>
      <c r="M98" s="23">
        <v>4</v>
      </c>
      <c r="N98" s="23">
        <v>4</v>
      </c>
      <c r="O98" s="24">
        <v>0</v>
      </c>
      <c r="P98" s="10">
        <v>579</v>
      </c>
      <c r="Q98" s="11">
        <v>0</v>
      </c>
      <c r="R98" s="11">
        <v>0</v>
      </c>
      <c r="S98" s="12">
        <v>0</v>
      </c>
      <c r="T98" s="12">
        <v>0</v>
      </c>
      <c r="U98" s="11">
        <v>0</v>
      </c>
      <c r="V98" s="12">
        <v>0</v>
      </c>
      <c r="W98" s="11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4">
        <v>0</v>
      </c>
      <c r="AF98" s="14">
        <v>0</v>
      </c>
      <c r="AG98" s="14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68">
        <v>0</v>
      </c>
      <c r="AN98" s="68">
        <v>100</v>
      </c>
      <c r="AO98" s="16">
        <v>0</v>
      </c>
      <c r="AP98" s="16">
        <v>0</v>
      </c>
      <c r="AQ98" s="16">
        <v>97</v>
      </c>
      <c r="AR98" s="16">
        <v>100</v>
      </c>
      <c r="AS98" s="17">
        <v>0</v>
      </c>
      <c r="AT98" s="17">
        <v>0</v>
      </c>
      <c r="AU98" s="17">
        <v>0</v>
      </c>
      <c r="AV98" s="17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8">
        <v>85</v>
      </c>
      <c r="BD98" s="19">
        <v>0</v>
      </c>
      <c r="BE98" s="19">
        <v>98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v>0</v>
      </c>
      <c r="BL98" s="19">
        <v>0</v>
      </c>
      <c r="BM98" s="19">
        <v>99</v>
      </c>
      <c r="BN98" s="20"/>
      <c r="BO98" s="20"/>
    </row>
    <row r="99" spans="1:67" ht="15.75" customHeight="1" x14ac:dyDescent="0.35">
      <c r="A99" s="20" t="str">
        <f t="shared" si="0"/>
        <v>M29</v>
      </c>
      <c r="B99" s="20" t="str">
        <f t="shared" si="1"/>
        <v>MV4513</v>
      </c>
      <c r="C99" s="20" t="str">
        <f t="shared" si="2"/>
        <v>MC10</v>
      </c>
      <c r="D99" s="66" t="s">
        <v>260</v>
      </c>
      <c r="E99" s="27" t="s">
        <v>219</v>
      </c>
      <c r="F99" s="27" t="s">
        <v>223</v>
      </c>
      <c r="G99" s="27">
        <v>13</v>
      </c>
      <c r="H99" s="27" t="s">
        <v>227</v>
      </c>
      <c r="I99" s="27">
        <v>10</v>
      </c>
      <c r="J99" s="67" t="s">
        <v>227</v>
      </c>
      <c r="K99" s="27">
        <v>6</v>
      </c>
      <c r="L99" s="22">
        <v>561</v>
      </c>
      <c r="M99" s="23">
        <v>3</v>
      </c>
      <c r="N99" s="23">
        <v>3</v>
      </c>
      <c r="O99" s="24">
        <v>0</v>
      </c>
      <c r="P99" s="10">
        <v>561</v>
      </c>
      <c r="Q99" s="11">
        <v>0</v>
      </c>
      <c r="R99" s="11">
        <v>0</v>
      </c>
      <c r="S99" s="12">
        <v>0</v>
      </c>
      <c r="T99" s="12">
        <v>0</v>
      </c>
      <c r="U99" s="11">
        <v>0</v>
      </c>
      <c r="V99" s="12">
        <v>0</v>
      </c>
      <c r="W99" s="11">
        <v>0</v>
      </c>
      <c r="X99" s="13">
        <v>0</v>
      </c>
      <c r="Y99" s="13">
        <v>0</v>
      </c>
      <c r="Z99" s="13">
        <v>96</v>
      </c>
      <c r="AA99" s="13">
        <v>96</v>
      </c>
      <c r="AB99" s="13">
        <v>0</v>
      </c>
      <c r="AC99" s="13">
        <v>0</v>
      </c>
      <c r="AD99" s="13">
        <v>0</v>
      </c>
      <c r="AE99" s="14">
        <v>0</v>
      </c>
      <c r="AF99" s="14">
        <v>0</v>
      </c>
      <c r="AG99" s="14">
        <v>97</v>
      </c>
      <c r="AH99" s="15">
        <v>0</v>
      </c>
      <c r="AI99" s="15">
        <v>0</v>
      </c>
      <c r="AJ99" s="15">
        <v>0</v>
      </c>
      <c r="AK99" s="15">
        <v>92</v>
      </c>
      <c r="AL99" s="15">
        <v>0</v>
      </c>
      <c r="AM99" s="68">
        <v>0</v>
      </c>
      <c r="AN99" s="68">
        <v>90</v>
      </c>
      <c r="AO99" s="16">
        <v>0</v>
      </c>
      <c r="AP99" s="16">
        <v>0</v>
      </c>
      <c r="AQ99" s="16">
        <v>0</v>
      </c>
      <c r="AR99" s="16">
        <v>0</v>
      </c>
      <c r="AS99" s="17">
        <v>0</v>
      </c>
      <c r="AT99" s="17">
        <v>0</v>
      </c>
      <c r="AU99" s="17">
        <v>0</v>
      </c>
      <c r="AV99" s="17">
        <v>0</v>
      </c>
      <c r="AW99" s="18">
        <v>0</v>
      </c>
      <c r="AX99" s="18">
        <v>0</v>
      </c>
      <c r="AY99" s="18">
        <v>0</v>
      </c>
      <c r="AZ99" s="18">
        <v>0</v>
      </c>
      <c r="BA99" s="18">
        <v>0</v>
      </c>
      <c r="BB99" s="18">
        <v>0</v>
      </c>
      <c r="BC99" s="18">
        <v>0</v>
      </c>
      <c r="BD99" s="19">
        <v>90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0</v>
      </c>
      <c r="BN99" s="20"/>
      <c r="BO99" s="20"/>
    </row>
    <row r="100" spans="1:67" ht="15.75" customHeight="1" x14ac:dyDescent="0.35">
      <c r="A100" s="20" t="str">
        <f t="shared" si="0"/>
        <v>M30</v>
      </c>
      <c r="B100" s="20" t="str">
        <f t="shared" si="1"/>
        <v>MV555</v>
      </c>
      <c r="C100" s="20" t="str">
        <f t="shared" si="2"/>
        <v>MB5</v>
      </c>
      <c r="D100" s="66" t="s">
        <v>261</v>
      </c>
      <c r="E100" s="27" t="s">
        <v>219</v>
      </c>
      <c r="F100" s="27" t="s">
        <v>246</v>
      </c>
      <c r="G100" s="27">
        <v>5</v>
      </c>
      <c r="H100" s="27" t="s">
        <v>225</v>
      </c>
      <c r="I100" s="27">
        <v>5</v>
      </c>
      <c r="J100" s="67" t="s">
        <v>225</v>
      </c>
      <c r="K100" s="27">
        <v>6</v>
      </c>
      <c r="L100" s="22">
        <v>557</v>
      </c>
      <c r="M100" s="23">
        <v>4</v>
      </c>
      <c r="N100" s="23">
        <v>4</v>
      </c>
      <c r="O100" s="24">
        <v>0</v>
      </c>
      <c r="P100" s="10">
        <v>557</v>
      </c>
      <c r="Q100" s="11">
        <v>0</v>
      </c>
      <c r="R100" s="11">
        <v>0</v>
      </c>
      <c r="S100" s="12">
        <v>0</v>
      </c>
      <c r="T100" s="12">
        <v>0</v>
      </c>
      <c r="U100" s="11">
        <v>0</v>
      </c>
      <c r="V100" s="12">
        <v>0</v>
      </c>
      <c r="W100" s="11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4">
        <v>0</v>
      </c>
      <c r="AF100" s="14">
        <v>0</v>
      </c>
      <c r="AG100" s="14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93</v>
      </c>
      <c r="AM100" s="68">
        <v>0</v>
      </c>
      <c r="AN100" s="68">
        <v>0</v>
      </c>
      <c r="AO100" s="16">
        <v>0</v>
      </c>
      <c r="AP100" s="16">
        <v>0</v>
      </c>
      <c r="AQ100" s="16">
        <v>97</v>
      </c>
      <c r="AR100" s="16">
        <v>0</v>
      </c>
      <c r="AS100" s="17">
        <v>0</v>
      </c>
      <c r="AT100" s="17">
        <v>0</v>
      </c>
      <c r="AU100" s="17">
        <v>0</v>
      </c>
      <c r="AV100" s="17">
        <v>0</v>
      </c>
      <c r="AW100" s="18">
        <v>0</v>
      </c>
      <c r="AX100" s="18">
        <v>0</v>
      </c>
      <c r="AY100" s="18">
        <v>91</v>
      </c>
      <c r="AZ100" s="18">
        <v>87</v>
      </c>
      <c r="BA100" s="18">
        <v>0</v>
      </c>
      <c r="BB100" s="18">
        <v>0</v>
      </c>
      <c r="BC100" s="18">
        <v>90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99</v>
      </c>
      <c r="BL100" s="19">
        <v>0</v>
      </c>
      <c r="BM100" s="19">
        <v>0</v>
      </c>
      <c r="BN100" s="20"/>
      <c r="BO100" s="20"/>
    </row>
    <row r="101" spans="1:67" ht="15.75" customHeight="1" x14ac:dyDescent="0.35">
      <c r="A101" s="20" t="str">
        <f t="shared" si="0"/>
        <v>M31</v>
      </c>
      <c r="B101" s="20" t="str">
        <f t="shared" si="1"/>
        <v>MV556</v>
      </c>
      <c r="C101" s="20" t="str">
        <f t="shared" si="2"/>
        <v>MD7</v>
      </c>
      <c r="D101" s="66" t="s">
        <v>262</v>
      </c>
      <c r="E101" s="27" t="s">
        <v>219</v>
      </c>
      <c r="F101" s="27" t="s">
        <v>246</v>
      </c>
      <c r="G101" s="27">
        <v>6</v>
      </c>
      <c r="H101" s="27" t="s">
        <v>233</v>
      </c>
      <c r="I101" s="27">
        <v>7</v>
      </c>
      <c r="J101" s="67" t="s">
        <v>225</v>
      </c>
      <c r="K101" s="27">
        <v>6</v>
      </c>
      <c r="L101" s="22">
        <v>548</v>
      </c>
      <c r="M101" s="23">
        <v>4</v>
      </c>
      <c r="N101" s="23">
        <v>4</v>
      </c>
      <c r="O101" s="24">
        <v>0</v>
      </c>
      <c r="P101" s="10">
        <v>548</v>
      </c>
      <c r="Q101" s="11">
        <v>0</v>
      </c>
      <c r="R101" s="11">
        <v>0</v>
      </c>
      <c r="S101" s="12">
        <v>0</v>
      </c>
      <c r="T101" s="12">
        <v>0</v>
      </c>
      <c r="U101" s="11">
        <v>0</v>
      </c>
      <c r="V101" s="12">
        <v>0</v>
      </c>
      <c r="W101" s="11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90</v>
      </c>
      <c r="AC101" s="13">
        <v>0</v>
      </c>
      <c r="AD101" s="13">
        <v>0</v>
      </c>
      <c r="AE101" s="14">
        <v>0</v>
      </c>
      <c r="AF101" s="14">
        <v>0</v>
      </c>
      <c r="AG101" s="14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68">
        <v>0</v>
      </c>
      <c r="AN101" s="68">
        <v>0</v>
      </c>
      <c r="AO101" s="16">
        <v>94</v>
      </c>
      <c r="AP101" s="16">
        <v>0</v>
      </c>
      <c r="AQ101" s="16">
        <v>95</v>
      </c>
      <c r="AR101" s="16">
        <v>0</v>
      </c>
      <c r="AS101" s="17">
        <v>96</v>
      </c>
      <c r="AT101" s="17">
        <v>92</v>
      </c>
      <c r="AU101" s="17">
        <v>0</v>
      </c>
      <c r="AV101" s="17">
        <v>0</v>
      </c>
      <c r="AW101" s="18">
        <v>81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20"/>
      <c r="BO101" s="20"/>
    </row>
    <row r="102" spans="1:67" ht="15.75" customHeight="1" x14ac:dyDescent="0.35">
      <c r="A102" s="20" t="str">
        <f t="shared" si="0"/>
        <v>M32</v>
      </c>
      <c r="B102" s="20" t="str">
        <f t="shared" si="1"/>
        <v>MV557</v>
      </c>
      <c r="C102" s="20" t="str">
        <f t="shared" si="2"/>
        <v>MG2</v>
      </c>
      <c r="D102" s="66" t="s">
        <v>263</v>
      </c>
      <c r="E102" s="27" t="s">
        <v>219</v>
      </c>
      <c r="F102" s="27" t="s">
        <v>246</v>
      </c>
      <c r="G102" s="27">
        <v>7</v>
      </c>
      <c r="H102" s="27" t="s">
        <v>254</v>
      </c>
      <c r="I102" s="27">
        <v>2</v>
      </c>
      <c r="J102" s="67" t="s">
        <v>239</v>
      </c>
      <c r="K102" s="27">
        <v>6</v>
      </c>
      <c r="L102" s="22">
        <v>512</v>
      </c>
      <c r="M102" s="23">
        <v>3</v>
      </c>
      <c r="N102" s="23">
        <v>3</v>
      </c>
      <c r="O102" s="24">
        <v>0</v>
      </c>
      <c r="P102" s="10">
        <v>512</v>
      </c>
      <c r="Q102" s="11">
        <v>0</v>
      </c>
      <c r="R102" s="11">
        <v>0</v>
      </c>
      <c r="S102" s="12">
        <v>0</v>
      </c>
      <c r="T102" s="12">
        <v>0</v>
      </c>
      <c r="U102" s="11">
        <v>0</v>
      </c>
      <c r="V102" s="12">
        <v>0</v>
      </c>
      <c r="W102" s="11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4">
        <v>0</v>
      </c>
      <c r="AF102" s="14">
        <v>0</v>
      </c>
      <c r="AG102" s="14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68">
        <v>0</v>
      </c>
      <c r="AN102" s="68">
        <v>0</v>
      </c>
      <c r="AO102" s="16">
        <v>0</v>
      </c>
      <c r="AP102" s="16">
        <v>0</v>
      </c>
      <c r="AQ102" s="16">
        <v>0</v>
      </c>
      <c r="AR102" s="16">
        <v>91</v>
      </c>
      <c r="AS102" s="17">
        <v>84</v>
      </c>
      <c r="AT102" s="17">
        <v>86</v>
      </c>
      <c r="AU102" s="17">
        <v>0</v>
      </c>
      <c r="AV102" s="17">
        <v>0</v>
      </c>
      <c r="AW102" s="18">
        <v>0</v>
      </c>
      <c r="AX102" s="18">
        <v>0</v>
      </c>
      <c r="AY102" s="18">
        <v>0</v>
      </c>
      <c r="AZ102" s="18">
        <v>0</v>
      </c>
      <c r="BA102" s="18">
        <v>0</v>
      </c>
      <c r="BB102" s="18">
        <v>0</v>
      </c>
      <c r="BC102" s="18">
        <v>0</v>
      </c>
      <c r="BD102" s="19">
        <v>85</v>
      </c>
      <c r="BE102" s="19">
        <v>0</v>
      </c>
      <c r="BF102" s="19">
        <v>0</v>
      </c>
      <c r="BG102" s="19">
        <v>0</v>
      </c>
      <c r="BH102" s="19">
        <v>0</v>
      </c>
      <c r="BI102" s="19">
        <v>88</v>
      </c>
      <c r="BJ102" s="19">
        <v>0</v>
      </c>
      <c r="BK102" s="19">
        <v>0</v>
      </c>
      <c r="BL102" s="19">
        <v>78</v>
      </c>
      <c r="BM102" s="19">
        <v>0</v>
      </c>
      <c r="BN102" s="20"/>
      <c r="BO102" s="20"/>
    </row>
    <row r="103" spans="1:67" ht="15.75" customHeight="1" x14ac:dyDescent="0.35">
      <c r="A103" s="20" t="str">
        <f t="shared" si="0"/>
        <v>M33</v>
      </c>
      <c r="B103" s="20" t="str">
        <f t="shared" si="1"/>
        <v>MU353</v>
      </c>
      <c r="C103" s="20" t="str">
        <f t="shared" si="2"/>
        <v>MC11</v>
      </c>
      <c r="D103" s="66" t="s">
        <v>264</v>
      </c>
      <c r="E103" s="27" t="s">
        <v>219</v>
      </c>
      <c r="F103" s="27" t="s">
        <v>229</v>
      </c>
      <c r="G103" s="27">
        <v>3</v>
      </c>
      <c r="H103" s="27" t="s">
        <v>227</v>
      </c>
      <c r="I103" s="27">
        <v>11</v>
      </c>
      <c r="J103" s="67" t="s">
        <v>233</v>
      </c>
      <c r="K103" s="27">
        <v>6</v>
      </c>
      <c r="L103" s="22">
        <v>512</v>
      </c>
      <c r="M103" s="23">
        <v>3</v>
      </c>
      <c r="N103" s="23">
        <v>3</v>
      </c>
      <c r="O103" s="24">
        <v>0</v>
      </c>
      <c r="P103" s="10">
        <v>512</v>
      </c>
      <c r="Q103" s="11">
        <v>0</v>
      </c>
      <c r="R103" s="11">
        <v>0</v>
      </c>
      <c r="S103" s="12">
        <v>94</v>
      </c>
      <c r="T103" s="12">
        <v>0</v>
      </c>
      <c r="U103" s="11">
        <v>0</v>
      </c>
      <c r="V103" s="12">
        <v>0</v>
      </c>
      <c r="W103" s="11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4">
        <v>0</v>
      </c>
      <c r="AF103" s="14">
        <v>0</v>
      </c>
      <c r="AG103" s="14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68">
        <v>0</v>
      </c>
      <c r="AN103" s="68">
        <v>0</v>
      </c>
      <c r="AO103" s="16">
        <v>0</v>
      </c>
      <c r="AP103" s="16">
        <v>0</v>
      </c>
      <c r="AQ103" s="16">
        <v>0</v>
      </c>
      <c r="AR103" s="16">
        <v>0</v>
      </c>
      <c r="AS103" s="17">
        <v>0</v>
      </c>
      <c r="AT103" s="17">
        <v>0</v>
      </c>
      <c r="AU103" s="17">
        <v>0</v>
      </c>
      <c r="AV103" s="17">
        <v>0</v>
      </c>
      <c r="AW103" s="18">
        <v>75</v>
      </c>
      <c r="AX103" s="18">
        <v>86</v>
      </c>
      <c r="AY103" s="18">
        <v>0</v>
      </c>
      <c r="AZ103" s="18">
        <v>81</v>
      </c>
      <c r="BA103" s="18">
        <v>0</v>
      </c>
      <c r="BB103" s="18">
        <v>0</v>
      </c>
      <c r="BC103" s="18">
        <v>81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95</v>
      </c>
      <c r="BJ103" s="19">
        <v>0</v>
      </c>
      <c r="BK103" s="19">
        <v>0</v>
      </c>
      <c r="BL103" s="19">
        <v>0</v>
      </c>
      <c r="BM103" s="19">
        <v>0</v>
      </c>
      <c r="BN103" s="20"/>
      <c r="BO103" s="20"/>
    </row>
    <row r="104" spans="1:67" ht="15.75" customHeight="1" x14ac:dyDescent="0.35">
      <c r="A104" s="20" t="str">
        <f t="shared" si="0"/>
        <v>M34</v>
      </c>
      <c r="B104" s="20" t="str">
        <f t="shared" si="1"/>
        <v>MV357</v>
      </c>
      <c r="C104" s="20" t="str">
        <f t="shared" si="2"/>
        <v>MG3</v>
      </c>
      <c r="D104" s="66" t="s">
        <v>265</v>
      </c>
      <c r="E104" s="27" t="s">
        <v>219</v>
      </c>
      <c r="F104" s="27" t="s">
        <v>220</v>
      </c>
      <c r="G104" s="27">
        <v>7</v>
      </c>
      <c r="H104" s="27" t="s">
        <v>254</v>
      </c>
      <c r="I104" s="27">
        <v>3</v>
      </c>
      <c r="J104" s="67" t="s">
        <v>254</v>
      </c>
      <c r="K104" s="27">
        <v>6</v>
      </c>
      <c r="L104" s="22">
        <v>510</v>
      </c>
      <c r="M104" s="23">
        <v>3</v>
      </c>
      <c r="N104" s="23">
        <v>3</v>
      </c>
      <c r="O104" s="24">
        <v>0</v>
      </c>
      <c r="P104" s="10">
        <v>510</v>
      </c>
      <c r="Q104" s="11">
        <v>0</v>
      </c>
      <c r="R104" s="11">
        <v>0</v>
      </c>
      <c r="S104" s="12">
        <v>0</v>
      </c>
      <c r="T104" s="12">
        <v>79</v>
      </c>
      <c r="U104" s="11">
        <v>0</v>
      </c>
      <c r="V104" s="12">
        <v>0</v>
      </c>
      <c r="W104" s="11">
        <v>88</v>
      </c>
      <c r="X104" s="13">
        <v>79</v>
      </c>
      <c r="Y104" s="13">
        <v>0</v>
      </c>
      <c r="Z104" s="13">
        <v>84</v>
      </c>
      <c r="AA104" s="13">
        <v>0</v>
      </c>
      <c r="AB104" s="13">
        <v>0</v>
      </c>
      <c r="AC104" s="13">
        <v>90</v>
      </c>
      <c r="AD104" s="13">
        <v>0</v>
      </c>
      <c r="AE104" s="14">
        <v>0</v>
      </c>
      <c r="AF104" s="14">
        <v>0</v>
      </c>
      <c r="AG104" s="14">
        <v>0</v>
      </c>
      <c r="AH104" s="15">
        <v>0</v>
      </c>
      <c r="AI104" s="15">
        <v>0</v>
      </c>
      <c r="AJ104" s="15">
        <v>0</v>
      </c>
      <c r="AK104" s="15">
        <v>90</v>
      </c>
      <c r="AL104" s="15">
        <v>0</v>
      </c>
      <c r="AM104" s="68">
        <v>0</v>
      </c>
      <c r="AN104" s="68">
        <v>0</v>
      </c>
      <c r="AO104" s="16">
        <v>0</v>
      </c>
      <c r="AP104" s="16">
        <v>0</v>
      </c>
      <c r="AQ104" s="16">
        <v>0</v>
      </c>
      <c r="AR104" s="16">
        <v>0</v>
      </c>
      <c r="AS104" s="17">
        <v>0</v>
      </c>
      <c r="AT104" s="17">
        <v>0</v>
      </c>
      <c r="AU104" s="17">
        <v>0</v>
      </c>
      <c r="AV104" s="17">
        <v>0</v>
      </c>
      <c r="AW104" s="18">
        <v>0</v>
      </c>
      <c r="AX104" s="18">
        <v>0</v>
      </c>
      <c r="AY104" s="18">
        <v>0</v>
      </c>
      <c r="AZ104" s="18">
        <v>0</v>
      </c>
      <c r="BA104" s="18">
        <v>0</v>
      </c>
      <c r="BB104" s="18">
        <v>0</v>
      </c>
      <c r="BC104" s="18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v>0</v>
      </c>
      <c r="BL104" s="19">
        <v>0</v>
      </c>
      <c r="BM104" s="19">
        <v>0</v>
      </c>
      <c r="BN104" s="20"/>
      <c r="BO104" s="20"/>
    </row>
    <row r="105" spans="1:67" ht="15.75" customHeight="1" x14ac:dyDescent="0.35">
      <c r="A105" s="20" t="str">
        <f t="shared" si="0"/>
        <v>M35</v>
      </c>
      <c r="B105" s="20" t="str">
        <f t="shared" si="1"/>
        <v>MU354</v>
      </c>
      <c r="C105" s="20" t="str">
        <f t="shared" si="2"/>
        <v>MA5</v>
      </c>
      <c r="D105" s="66" t="s">
        <v>266</v>
      </c>
      <c r="E105" s="27" t="s">
        <v>219</v>
      </c>
      <c r="F105" s="27" t="s">
        <v>229</v>
      </c>
      <c r="G105" s="27">
        <v>4</v>
      </c>
      <c r="H105" s="69" t="s">
        <v>221</v>
      </c>
      <c r="I105" s="27">
        <v>5</v>
      </c>
      <c r="J105" s="67" t="s">
        <v>252</v>
      </c>
      <c r="K105" s="27">
        <v>5</v>
      </c>
      <c r="L105" s="22">
        <v>488</v>
      </c>
      <c r="M105" s="23">
        <v>3</v>
      </c>
      <c r="N105" s="23">
        <v>3</v>
      </c>
      <c r="O105" s="24">
        <v>0</v>
      </c>
      <c r="P105" s="10">
        <v>488</v>
      </c>
      <c r="Q105" s="11">
        <v>0</v>
      </c>
      <c r="R105" s="11">
        <v>0</v>
      </c>
      <c r="S105" s="12">
        <v>99</v>
      </c>
      <c r="T105" s="12">
        <v>0</v>
      </c>
      <c r="U105" s="11">
        <v>0</v>
      </c>
      <c r="V105" s="12">
        <v>0</v>
      </c>
      <c r="W105" s="11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4">
        <v>0</v>
      </c>
      <c r="AF105" s="14">
        <v>0</v>
      </c>
      <c r="AG105" s="14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68">
        <v>0</v>
      </c>
      <c r="AN105" s="68">
        <v>0</v>
      </c>
      <c r="AO105" s="16">
        <v>0</v>
      </c>
      <c r="AP105" s="16">
        <v>0</v>
      </c>
      <c r="AQ105" s="16">
        <v>0</v>
      </c>
      <c r="AR105" s="16">
        <v>0</v>
      </c>
      <c r="AS105" s="17">
        <v>0</v>
      </c>
      <c r="AT105" s="17">
        <v>0</v>
      </c>
      <c r="AU105" s="17">
        <v>0</v>
      </c>
      <c r="AV105" s="17">
        <v>0</v>
      </c>
      <c r="AW105" s="18">
        <v>96</v>
      </c>
      <c r="AX105" s="18">
        <v>98</v>
      </c>
      <c r="AY105" s="18">
        <v>0</v>
      </c>
      <c r="AZ105" s="18">
        <v>97</v>
      </c>
      <c r="BA105" s="18">
        <v>0</v>
      </c>
      <c r="BB105" s="18">
        <v>0</v>
      </c>
      <c r="BC105" s="18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98</v>
      </c>
      <c r="BM105" s="19">
        <v>0</v>
      </c>
      <c r="BN105" s="20"/>
      <c r="BO105" s="20"/>
    </row>
    <row r="106" spans="1:67" ht="15.75" customHeight="1" x14ac:dyDescent="0.35">
      <c r="A106" s="20" t="str">
        <f t="shared" si="0"/>
        <v>M36</v>
      </c>
      <c r="B106" s="20" t="str">
        <f t="shared" si="1"/>
        <v>MU355</v>
      </c>
      <c r="C106" s="20" t="str">
        <f t="shared" si="2"/>
        <v>MC12</v>
      </c>
      <c r="D106" s="66" t="s">
        <v>267</v>
      </c>
      <c r="E106" s="27" t="s">
        <v>219</v>
      </c>
      <c r="F106" s="27" t="s">
        <v>229</v>
      </c>
      <c r="G106" s="27">
        <v>5</v>
      </c>
      <c r="H106" s="27" t="s">
        <v>227</v>
      </c>
      <c r="I106" s="27">
        <v>12</v>
      </c>
      <c r="J106" s="67" t="s">
        <v>227</v>
      </c>
      <c r="K106" s="27">
        <v>5</v>
      </c>
      <c r="L106" s="22">
        <v>488</v>
      </c>
      <c r="M106" s="23">
        <v>3</v>
      </c>
      <c r="N106" s="23">
        <v>3</v>
      </c>
      <c r="O106" s="24">
        <v>0</v>
      </c>
      <c r="P106" s="10">
        <v>488</v>
      </c>
      <c r="Q106" s="11">
        <v>0</v>
      </c>
      <c r="R106" s="11">
        <v>0</v>
      </c>
      <c r="S106" s="12">
        <v>0</v>
      </c>
      <c r="T106" s="12">
        <v>0</v>
      </c>
      <c r="U106" s="11">
        <v>0</v>
      </c>
      <c r="V106" s="12">
        <v>0</v>
      </c>
      <c r="W106" s="11">
        <v>0</v>
      </c>
      <c r="X106" s="13">
        <v>0</v>
      </c>
      <c r="Y106" s="13">
        <v>100</v>
      </c>
      <c r="Z106" s="13">
        <v>98</v>
      </c>
      <c r="AA106" s="13">
        <v>98</v>
      </c>
      <c r="AB106" s="13">
        <v>0</v>
      </c>
      <c r="AC106" s="13">
        <v>0</v>
      </c>
      <c r="AD106" s="13">
        <v>0</v>
      </c>
      <c r="AE106" s="14">
        <v>0</v>
      </c>
      <c r="AF106" s="14">
        <v>0</v>
      </c>
      <c r="AG106" s="14">
        <v>0</v>
      </c>
      <c r="AH106" s="15">
        <v>98</v>
      </c>
      <c r="AI106" s="15">
        <v>0</v>
      </c>
      <c r="AJ106" s="15">
        <v>0</v>
      </c>
      <c r="AK106" s="15">
        <v>0</v>
      </c>
      <c r="AL106" s="15">
        <v>0</v>
      </c>
      <c r="AM106" s="68">
        <v>0</v>
      </c>
      <c r="AN106" s="68">
        <v>0</v>
      </c>
      <c r="AO106" s="16">
        <v>0</v>
      </c>
      <c r="AP106" s="16">
        <v>0</v>
      </c>
      <c r="AQ106" s="16">
        <v>0</v>
      </c>
      <c r="AR106" s="16">
        <v>0</v>
      </c>
      <c r="AS106" s="17">
        <v>94</v>
      </c>
      <c r="AT106" s="17">
        <v>0</v>
      </c>
      <c r="AU106" s="17">
        <v>0</v>
      </c>
      <c r="AV106" s="17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19">
        <v>0</v>
      </c>
      <c r="BM106" s="19">
        <v>0</v>
      </c>
      <c r="BN106" s="20"/>
      <c r="BO106" s="20"/>
    </row>
    <row r="107" spans="1:67" ht="15.75" customHeight="1" x14ac:dyDescent="0.35">
      <c r="A107" s="20" t="str">
        <f t="shared" si="0"/>
        <v>M37</v>
      </c>
      <c r="B107" s="20" t="str">
        <f t="shared" si="1"/>
        <v>MV358</v>
      </c>
      <c r="C107" s="20" t="str">
        <f t="shared" si="2"/>
        <v>MA6</v>
      </c>
      <c r="D107" s="66" t="s">
        <v>268</v>
      </c>
      <c r="E107" s="27" t="s">
        <v>219</v>
      </c>
      <c r="F107" s="27" t="s">
        <v>220</v>
      </c>
      <c r="G107" s="27">
        <v>8</v>
      </c>
      <c r="H107" s="27" t="s">
        <v>221</v>
      </c>
      <c r="I107" s="27">
        <v>6</v>
      </c>
      <c r="J107" s="67" t="s">
        <v>221</v>
      </c>
      <c r="K107" s="27">
        <v>5</v>
      </c>
      <c r="L107" s="22">
        <v>485</v>
      </c>
      <c r="M107" s="23">
        <v>4</v>
      </c>
      <c r="N107" s="23">
        <v>4</v>
      </c>
      <c r="O107" s="24">
        <v>0</v>
      </c>
      <c r="P107" s="10">
        <v>485</v>
      </c>
      <c r="Q107" s="11">
        <v>0</v>
      </c>
      <c r="R107" s="11">
        <v>0</v>
      </c>
      <c r="S107" s="12">
        <v>0</v>
      </c>
      <c r="T107" s="12">
        <v>0</v>
      </c>
      <c r="U107" s="11">
        <v>0</v>
      </c>
      <c r="V107" s="12">
        <v>100</v>
      </c>
      <c r="W107" s="11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4">
        <v>0</v>
      </c>
      <c r="AF107" s="14">
        <v>0</v>
      </c>
      <c r="AG107" s="14">
        <v>100</v>
      </c>
      <c r="AH107" s="15">
        <v>0</v>
      </c>
      <c r="AI107" s="15">
        <v>0</v>
      </c>
      <c r="AJ107" s="15">
        <v>0</v>
      </c>
      <c r="AK107" s="15">
        <v>0</v>
      </c>
      <c r="AL107" s="15">
        <v>99</v>
      </c>
      <c r="AM107" s="68">
        <v>0</v>
      </c>
      <c r="AN107" s="68">
        <v>0</v>
      </c>
      <c r="AO107" s="16">
        <v>0</v>
      </c>
      <c r="AP107" s="16">
        <v>0</v>
      </c>
      <c r="AQ107" s="16">
        <v>0</v>
      </c>
      <c r="AR107" s="16">
        <v>0</v>
      </c>
      <c r="AS107" s="17">
        <v>0</v>
      </c>
      <c r="AT107" s="17">
        <v>0</v>
      </c>
      <c r="AU107" s="17">
        <v>0</v>
      </c>
      <c r="AV107" s="17">
        <v>0</v>
      </c>
      <c r="AW107" s="18">
        <v>93</v>
      </c>
      <c r="AX107" s="18">
        <v>93</v>
      </c>
      <c r="AY107" s="18">
        <v>0</v>
      </c>
      <c r="AZ107" s="18">
        <v>0</v>
      </c>
      <c r="BA107" s="18">
        <v>0</v>
      </c>
      <c r="BB107" s="18">
        <v>0</v>
      </c>
      <c r="BC107" s="18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20"/>
      <c r="BO107" s="20"/>
    </row>
    <row r="108" spans="1:67" ht="15.75" customHeight="1" x14ac:dyDescent="0.35">
      <c r="A108" s="20" t="str">
        <f t="shared" si="0"/>
        <v>M38</v>
      </c>
      <c r="B108" s="20" t="str">
        <f t="shared" si="1"/>
        <v>MV655</v>
      </c>
      <c r="C108" s="20" t="str">
        <f t="shared" si="2"/>
        <v>ME2</v>
      </c>
      <c r="D108" s="66" t="s">
        <v>269</v>
      </c>
      <c r="E108" s="27" t="s">
        <v>219</v>
      </c>
      <c r="F108" s="27" t="s">
        <v>241</v>
      </c>
      <c r="G108" s="27">
        <v>5</v>
      </c>
      <c r="H108" s="12" t="s">
        <v>239</v>
      </c>
      <c r="I108" s="27">
        <v>2</v>
      </c>
      <c r="J108" s="67" t="s">
        <v>243</v>
      </c>
      <c r="K108" s="27">
        <v>6</v>
      </c>
      <c r="L108" s="22">
        <v>471</v>
      </c>
      <c r="M108" s="23">
        <v>3</v>
      </c>
      <c r="N108" s="23">
        <v>3</v>
      </c>
      <c r="O108" s="24">
        <v>0</v>
      </c>
      <c r="P108" s="10">
        <v>471</v>
      </c>
      <c r="Q108" s="11">
        <v>0</v>
      </c>
      <c r="R108" s="11">
        <v>0</v>
      </c>
      <c r="S108" s="12">
        <v>0</v>
      </c>
      <c r="T108" s="12">
        <v>0</v>
      </c>
      <c r="U108" s="11">
        <v>0</v>
      </c>
      <c r="V108" s="12">
        <v>0</v>
      </c>
      <c r="W108" s="11">
        <v>0</v>
      </c>
      <c r="X108" s="13">
        <v>0</v>
      </c>
      <c r="Y108" s="13">
        <v>0</v>
      </c>
      <c r="Z108" s="13">
        <v>85</v>
      </c>
      <c r="AA108" s="13">
        <v>0</v>
      </c>
      <c r="AB108" s="13">
        <v>0</v>
      </c>
      <c r="AC108" s="13">
        <v>0</v>
      </c>
      <c r="AD108" s="13">
        <v>0</v>
      </c>
      <c r="AE108" s="14">
        <v>0</v>
      </c>
      <c r="AF108" s="14">
        <v>0</v>
      </c>
      <c r="AG108" s="14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68">
        <v>0</v>
      </c>
      <c r="AN108" s="68">
        <v>0</v>
      </c>
      <c r="AO108" s="16">
        <v>0</v>
      </c>
      <c r="AP108" s="16">
        <v>0</v>
      </c>
      <c r="AQ108" s="16">
        <v>0</v>
      </c>
      <c r="AR108" s="16">
        <v>0</v>
      </c>
      <c r="AS108" s="17">
        <v>0</v>
      </c>
      <c r="AT108" s="17">
        <v>0</v>
      </c>
      <c r="AU108" s="17">
        <v>0</v>
      </c>
      <c r="AV108" s="17">
        <v>0</v>
      </c>
      <c r="AW108" s="18">
        <v>68</v>
      </c>
      <c r="AX108" s="18">
        <v>77</v>
      </c>
      <c r="AY108" s="18">
        <v>78</v>
      </c>
      <c r="AZ108" s="18">
        <v>70</v>
      </c>
      <c r="BA108" s="18">
        <v>0</v>
      </c>
      <c r="BB108" s="18">
        <v>0</v>
      </c>
      <c r="BC108" s="18">
        <v>0</v>
      </c>
      <c r="BD108" s="19">
        <v>0</v>
      </c>
      <c r="BE108" s="19">
        <v>0</v>
      </c>
      <c r="BF108" s="19">
        <v>0</v>
      </c>
      <c r="BG108" s="19">
        <v>93</v>
      </c>
      <c r="BH108" s="19">
        <v>0</v>
      </c>
      <c r="BI108" s="19">
        <v>0</v>
      </c>
      <c r="BJ108" s="19">
        <v>0</v>
      </c>
      <c r="BK108" s="19">
        <v>0</v>
      </c>
      <c r="BL108" s="19">
        <v>0</v>
      </c>
      <c r="BM108" s="19">
        <v>0</v>
      </c>
      <c r="BN108" s="20"/>
      <c r="BO108" s="20"/>
    </row>
    <row r="109" spans="1:67" ht="15.75" customHeight="1" x14ac:dyDescent="0.35">
      <c r="A109" s="20" t="str">
        <f t="shared" si="0"/>
        <v>M39</v>
      </c>
      <c r="B109" s="20" t="str">
        <f t="shared" si="1"/>
        <v>MV656</v>
      </c>
      <c r="C109" s="20" t="str">
        <f t="shared" si="2"/>
        <v>ME3</v>
      </c>
      <c r="D109" s="66" t="s">
        <v>270</v>
      </c>
      <c r="E109" s="27" t="s">
        <v>219</v>
      </c>
      <c r="F109" s="27" t="s">
        <v>241</v>
      </c>
      <c r="G109" s="27">
        <v>6</v>
      </c>
      <c r="H109" s="27" t="s">
        <v>239</v>
      </c>
      <c r="I109" s="27">
        <v>3</v>
      </c>
      <c r="J109" s="67" t="s">
        <v>239</v>
      </c>
      <c r="K109" s="27">
        <v>6</v>
      </c>
      <c r="L109" s="22">
        <v>469</v>
      </c>
      <c r="M109" s="23">
        <v>3</v>
      </c>
      <c r="N109" s="23">
        <v>3</v>
      </c>
      <c r="O109" s="24">
        <v>0</v>
      </c>
      <c r="P109" s="10">
        <v>469</v>
      </c>
      <c r="Q109" s="11">
        <v>0</v>
      </c>
      <c r="R109" s="11">
        <v>0</v>
      </c>
      <c r="S109" s="12">
        <v>0</v>
      </c>
      <c r="T109" s="12">
        <v>0</v>
      </c>
      <c r="U109" s="11">
        <v>0</v>
      </c>
      <c r="V109" s="12">
        <v>0</v>
      </c>
      <c r="W109" s="11">
        <v>0</v>
      </c>
      <c r="X109" s="13">
        <v>78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4">
        <v>0</v>
      </c>
      <c r="AF109" s="14">
        <v>0</v>
      </c>
      <c r="AG109" s="14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68">
        <v>0</v>
      </c>
      <c r="AN109" s="68">
        <v>0</v>
      </c>
      <c r="AO109" s="16">
        <v>0</v>
      </c>
      <c r="AP109" s="16">
        <v>0</v>
      </c>
      <c r="AQ109" s="16">
        <v>0</v>
      </c>
      <c r="AR109" s="16">
        <v>0</v>
      </c>
      <c r="AS109" s="17">
        <v>0</v>
      </c>
      <c r="AT109" s="17">
        <v>0</v>
      </c>
      <c r="AU109" s="17">
        <v>0</v>
      </c>
      <c r="AV109" s="17">
        <v>0</v>
      </c>
      <c r="AW109" s="18">
        <v>66</v>
      </c>
      <c r="AX109" s="18">
        <v>80</v>
      </c>
      <c r="AY109" s="18">
        <v>0</v>
      </c>
      <c r="AZ109" s="18">
        <v>72</v>
      </c>
      <c r="BA109" s="18">
        <v>0</v>
      </c>
      <c r="BB109" s="18">
        <v>0</v>
      </c>
      <c r="BC109" s="18">
        <v>0</v>
      </c>
      <c r="BD109" s="19">
        <v>86</v>
      </c>
      <c r="BE109" s="19">
        <v>0</v>
      </c>
      <c r="BF109" s="19">
        <v>0</v>
      </c>
      <c r="BG109" s="19">
        <v>0</v>
      </c>
      <c r="BH109" s="19">
        <v>0</v>
      </c>
      <c r="BI109" s="19">
        <v>87</v>
      </c>
      <c r="BJ109" s="19">
        <v>0</v>
      </c>
      <c r="BK109" s="19">
        <v>0</v>
      </c>
      <c r="BL109" s="19">
        <v>0</v>
      </c>
      <c r="BM109" s="19">
        <v>0</v>
      </c>
      <c r="BN109" s="20"/>
      <c r="BO109" s="20"/>
    </row>
    <row r="110" spans="1:67" ht="15.75" customHeight="1" x14ac:dyDescent="0.35">
      <c r="A110" s="20" t="str">
        <f t="shared" si="0"/>
        <v>M40</v>
      </c>
      <c r="B110" s="20" t="str">
        <f t="shared" si="1"/>
        <v>MU356</v>
      </c>
      <c r="C110" s="20" t="str">
        <f t="shared" si="2"/>
        <v>MU1</v>
      </c>
      <c r="D110" s="66" t="s">
        <v>271</v>
      </c>
      <c r="E110" s="27" t="s">
        <v>219</v>
      </c>
      <c r="F110" s="27" t="s">
        <v>229</v>
      </c>
      <c r="G110" s="27">
        <v>6</v>
      </c>
      <c r="H110" s="27" t="s">
        <v>252</v>
      </c>
      <c r="I110" s="32">
        <v>1</v>
      </c>
      <c r="J110" s="67" t="s">
        <v>252</v>
      </c>
      <c r="K110" s="27">
        <v>5</v>
      </c>
      <c r="L110" s="22">
        <v>466</v>
      </c>
      <c r="M110" s="23">
        <v>3</v>
      </c>
      <c r="N110" s="23">
        <v>3</v>
      </c>
      <c r="O110" s="24">
        <v>0</v>
      </c>
      <c r="P110" s="10">
        <v>466</v>
      </c>
      <c r="Q110" s="11">
        <v>0</v>
      </c>
      <c r="R110" s="11">
        <v>96</v>
      </c>
      <c r="S110" s="12">
        <v>0</v>
      </c>
      <c r="T110" s="12">
        <v>0</v>
      </c>
      <c r="U110" s="11">
        <v>0</v>
      </c>
      <c r="V110" s="12">
        <v>0</v>
      </c>
      <c r="W110" s="11">
        <v>94</v>
      </c>
      <c r="X110" s="13">
        <v>0</v>
      </c>
      <c r="Y110" s="13">
        <v>0</v>
      </c>
      <c r="Z110" s="13">
        <v>97</v>
      </c>
      <c r="AA110" s="13">
        <v>0</v>
      </c>
      <c r="AB110" s="13">
        <v>0</v>
      </c>
      <c r="AC110" s="13">
        <v>0</v>
      </c>
      <c r="AD110" s="13">
        <v>0</v>
      </c>
      <c r="AE110" s="14">
        <v>0</v>
      </c>
      <c r="AF110" s="14">
        <v>0</v>
      </c>
      <c r="AG110" s="14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68">
        <v>0</v>
      </c>
      <c r="AN110" s="68">
        <v>0</v>
      </c>
      <c r="AO110" s="16">
        <v>0</v>
      </c>
      <c r="AP110" s="16">
        <v>0</v>
      </c>
      <c r="AQ110" s="16">
        <v>0</v>
      </c>
      <c r="AR110" s="16">
        <v>0</v>
      </c>
      <c r="AS110" s="17">
        <v>0</v>
      </c>
      <c r="AT110" s="17">
        <v>0</v>
      </c>
      <c r="AU110" s="17">
        <v>0</v>
      </c>
      <c r="AV110" s="17">
        <v>0</v>
      </c>
      <c r="AW110" s="18">
        <v>0</v>
      </c>
      <c r="AX110" s="18">
        <v>92</v>
      </c>
      <c r="AY110" s="18">
        <v>0</v>
      </c>
      <c r="AZ110" s="18">
        <v>0</v>
      </c>
      <c r="BA110" s="18">
        <v>0</v>
      </c>
      <c r="BB110" s="18">
        <v>0</v>
      </c>
      <c r="BC110" s="18">
        <v>87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19">
        <v>0</v>
      </c>
      <c r="BM110" s="19">
        <v>0</v>
      </c>
      <c r="BN110" s="20"/>
      <c r="BO110" s="20"/>
    </row>
    <row r="111" spans="1:67" ht="15.75" customHeight="1" x14ac:dyDescent="0.35">
      <c r="A111" s="20" t="str">
        <f t="shared" si="0"/>
        <v>M41</v>
      </c>
      <c r="B111" s="20" t="str">
        <f t="shared" si="1"/>
        <v>MV4514</v>
      </c>
      <c r="C111" s="20" t="str">
        <f t="shared" si="2"/>
        <v>MB6</v>
      </c>
      <c r="D111" s="66" t="s">
        <v>272</v>
      </c>
      <c r="E111" s="27" t="s">
        <v>219</v>
      </c>
      <c r="F111" s="27" t="s">
        <v>223</v>
      </c>
      <c r="G111" s="27">
        <v>14</v>
      </c>
      <c r="H111" s="27" t="s">
        <v>225</v>
      </c>
      <c r="I111" s="27">
        <v>6</v>
      </c>
      <c r="J111" s="67" t="s">
        <v>225</v>
      </c>
      <c r="K111" s="27">
        <v>5</v>
      </c>
      <c r="L111" s="22">
        <v>464</v>
      </c>
      <c r="M111" s="23">
        <v>4</v>
      </c>
      <c r="N111" s="23">
        <v>4</v>
      </c>
      <c r="O111" s="24">
        <v>0</v>
      </c>
      <c r="P111" s="10">
        <v>464</v>
      </c>
      <c r="Q111" s="11">
        <v>0</v>
      </c>
      <c r="R111" s="11">
        <v>0</v>
      </c>
      <c r="S111" s="12">
        <v>0</v>
      </c>
      <c r="T111" s="12">
        <v>0</v>
      </c>
      <c r="U111" s="11">
        <v>0</v>
      </c>
      <c r="V111" s="12">
        <v>0</v>
      </c>
      <c r="W111" s="11">
        <v>0</v>
      </c>
      <c r="X111" s="13">
        <v>90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4">
        <v>0</v>
      </c>
      <c r="AF111" s="14">
        <v>0</v>
      </c>
      <c r="AG111" s="14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68">
        <v>98</v>
      </c>
      <c r="AN111" s="68">
        <v>0</v>
      </c>
      <c r="AO111" s="16">
        <v>0</v>
      </c>
      <c r="AP111" s="16">
        <v>0</v>
      </c>
      <c r="AQ111" s="16">
        <v>0</v>
      </c>
      <c r="AR111" s="16">
        <v>0</v>
      </c>
      <c r="AS111" s="17">
        <v>0</v>
      </c>
      <c r="AT111" s="17">
        <v>0</v>
      </c>
      <c r="AU111" s="17">
        <v>0</v>
      </c>
      <c r="AV111" s="17">
        <v>0</v>
      </c>
      <c r="AW111" s="18">
        <v>0</v>
      </c>
      <c r="AX111" s="18">
        <v>0</v>
      </c>
      <c r="AY111" s="18">
        <v>0</v>
      </c>
      <c r="AZ111" s="18">
        <v>0</v>
      </c>
      <c r="BA111" s="18">
        <v>0</v>
      </c>
      <c r="BB111" s="18">
        <v>0</v>
      </c>
      <c r="BC111" s="18">
        <v>86</v>
      </c>
      <c r="BD111" s="19">
        <v>92</v>
      </c>
      <c r="BE111" s="19">
        <v>0</v>
      </c>
      <c r="BF111" s="19">
        <v>0</v>
      </c>
      <c r="BG111" s="19">
        <v>0</v>
      </c>
      <c r="BH111" s="19">
        <v>0</v>
      </c>
      <c r="BI111" s="19">
        <v>98</v>
      </c>
      <c r="BJ111" s="19">
        <v>0</v>
      </c>
      <c r="BK111" s="19">
        <v>0</v>
      </c>
      <c r="BL111" s="19">
        <v>0</v>
      </c>
      <c r="BM111" s="19">
        <v>0</v>
      </c>
      <c r="BN111" s="20"/>
      <c r="BO111" s="20"/>
    </row>
    <row r="112" spans="1:67" ht="15.75" customHeight="1" x14ac:dyDescent="0.35">
      <c r="A112" s="20" t="str">
        <f t="shared" si="0"/>
        <v>M42</v>
      </c>
      <c r="B112" s="20" t="str">
        <f t="shared" si="1"/>
        <v>MV657</v>
      </c>
      <c r="C112" s="20" t="str">
        <f t="shared" si="2"/>
        <v>ME4</v>
      </c>
      <c r="D112" s="66" t="s">
        <v>273</v>
      </c>
      <c r="E112" s="27" t="s">
        <v>219</v>
      </c>
      <c r="F112" s="27" t="s">
        <v>241</v>
      </c>
      <c r="G112" s="27">
        <v>7</v>
      </c>
      <c r="H112" s="27" t="s">
        <v>239</v>
      </c>
      <c r="I112" s="27">
        <v>4</v>
      </c>
      <c r="J112" s="67" t="s">
        <v>239</v>
      </c>
      <c r="K112" s="27">
        <v>5</v>
      </c>
      <c r="L112" s="22">
        <v>448</v>
      </c>
      <c r="M112" s="23">
        <v>3</v>
      </c>
      <c r="N112" s="23">
        <v>3</v>
      </c>
      <c r="O112" s="24">
        <v>0</v>
      </c>
      <c r="P112" s="10">
        <v>448</v>
      </c>
      <c r="Q112" s="11">
        <v>0</v>
      </c>
      <c r="R112" s="11">
        <v>0</v>
      </c>
      <c r="S112" s="12">
        <v>0</v>
      </c>
      <c r="T112" s="12">
        <v>82</v>
      </c>
      <c r="U112" s="11">
        <v>0</v>
      </c>
      <c r="V112" s="12">
        <v>96</v>
      </c>
      <c r="W112" s="11">
        <v>0</v>
      </c>
      <c r="X112" s="13">
        <v>0</v>
      </c>
      <c r="Y112" s="13">
        <v>0</v>
      </c>
      <c r="Z112" s="13">
        <v>0</v>
      </c>
      <c r="AA112" s="13">
        <v>89</v>
      </c>
      <c r="AB112" s="13">
        <v>0</v>
      </c>
      <c r="AC112" s="13">
        <v>0</v>
      </c>
      <c r="AD112" s="13">
        <v>0</v>
      </c>
      <c r="AE112" s="14">
        <v>0</v>
      </c>
      <c r="AF112" s="14">
        <v>0</v>
      </c>
      <c r="AG112" s="14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68">
        <v>0</v>
      </c>
      <c r="AN112" s="68">
        <v>0</v>
      </c>
      <c r="AO112" s="16">
        <v>89</v>
      </c>
      <c r="AP112" s="16">
        <v>0</v>
      </c>
      <c r="AQ112" s="16">
        <v>0</v>
      </c>
      <c r="AR112" s="16">
        <v>92</v>
      </c>
      <c r="AS112" s="17">
        <v>0</v>
      </c>
      <c r="AT112" s="17">
        <v>0</v>
      </c>
      <c r="AU112" s="17">
        <v>0</v>
      </c>
      <c r="AV112" s="17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19">
        <v>0</v>
      </c>
      <c r="BM112" s="19">
        <v>0</v>
      </c>
      <c r="BN112" s="20"/>
      <c r="BO112" s="20"/>
    </row>
    <row r="113" spans="1:67" ht="15.75" customHeight="1" x14ac:dyDescent="0.35">
      <c r="A113" s="20" t="str">
        <f t="shared" si="0"/>
        <v>M43</v>
      </c>
      <c r="B113" s="20" t="str">
        <f t="shared" si="1"/>
        <v>MV558</v>
      </c>
      <c r="C113" s="20" t="str">
        <f t="shared" si="2"/>
        <v>MU2</v>
      </c>
      <c r="D113" s="66" t="s">
        <v>274</v>
      </c>
      <c r="E113" s="27" t="s">
        <v>219</v>
      </c>
      <c r="F113" s="27" t="s">
        <v>246</v>
      </c>
      <c r="G113" s="27">
        <v>8</v>
      </c>
      <c r="H113" s="27" t="s">
        <v>252</v>
      </c>
      <c r="I113" s="27">
        <v>2</v>
      </c>
      <c r="J113" s="67" t="s">
        <v>252</v>
      </c>
      <c r="K113" s="27">
        <v>5</v>
      </c>
      <c r="L113" s="22">
        <v>416</v>
      </c>
      <c r="M113" s="23">
        <v>3</v>
      </c>
      <c r="N113" s="23">
        <v>3</v>
      </c>
      <c r="O113" s="24">
        <v>0</v>
      </c>
      <c r="P113" s="10">
        <v>416</v>
      </c>
      <c r="Q113" s="11">
        <v>0</v>
      </c>
      <c r="R113" s="11">
        <v>0</v>
      </c>
      <c r="S113" s="12">
        <v>0</v>
      </c>
      <c r="T113" s="12">
        <v>83</v>
      </c>
      <c r="U113" s="11">
        <v>0</v>
      </c>
      <c r="V113" s="12">
        <v>0</v>
      </c>
      <c r="W113" s="11">
        <v>0</v>
      </c>
      <c r="X113" s="13">
        <v>0</v>
      </c>
      <c r="Y113" s="13">
        <v>0</v>
      </c>
      <c r="Z113" s="13">
        <v>91</v>
      </c>
      <c r="AA113" s="13">
        <v>0</v>
      </c>
      <c r="AB113" s="13">
        <v>88</v>
      </c>
      <c r="AC113" s="13">
        <v>0</v>
      </c>
      <c r="AD113" s="13">
        <v>0</v>
      </c>
      <c r="AE113" s="14">
        <v>0</v>
      </c>
      <c r="AF113" s="14">
        <v>0</v>
      </c>
      <c r="AG113" s="14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68">
        <v>0</v>
      </c>
      <c r="AN113" s="68">
        <v>0</v>
      </c>
      <c r="AO113" s="16">
        <v>0</v>
      </c>
      <c r="AP113" s="16">
        <v>0</v>
      </c>
      <c r="AQ113" s="16">
        <v>0</v>
      </c>
      <c r="AR113" s="16">
        <v>0</v>
      </c>
      <c r="AS113" s="17">
        <v>0</v>
      </c>
      <c r="AT113" s="17">
        <v>0</v>
      </c>
      <c r="AU113" s="17">
        <v>0</v>
      </c>
      <c r="AV113" s="17">
        <v>0</v>
      </c>
      <c r="AW113" s="18">
        <v>0</v>
      </c>
      <c r="AX113" s="18">
        <v>0</v>
      </c>
      <c r="AY113" s="18">
        <v>0</v>
      </c>
      <c r="AZ113" s="18">
        <v>79</v>
      </c>
      <c r="BA113" s="18">
        <v>0</v>
      </c>
      <c r="BB113" s="18">
        <v>0</v>
      </c>
      <c r="BC113" s="18">
        <v>75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0</v>
      </c>
      <c r="BN113" s="20"/>
      <c r="BO113" s="20"/>
    </row>
    <row r="114" spans="1:67" ht="15.75" customHeight="1" x14ac:dyDescent="0.35">
      <c r="A114" s="20" t="str">
        <f t="shared" si="0"/>
        <v>M44</v>
      </c>
      <c r="B114" s="20" t="str">
        <f t="shared" si="1"/>
        <v>MU357</v>
      </c>
      <c r="C114" s="20" t="str">
        <f t="shared" si="2"/>
        <v>MA7</v>
      </c>
      <c r="D114" s="66" t="s">
        <v>275</v>
      </c>
      <c r="E114" s="27" t="s">
        <v>219</v>
      </c>
      <c r="F114" s="27" t="s">
        <v>229</v>
      </c>
      <c r="G114" s="27">
        <v>7</v>
      </c>
      <c r="H114" s="27" t="s">
        <v>221</v>
      </c>
      <c r="I114" s="27">
        <v>7</v>
      </c>
      <c r="J114" s="67" t="s">
        <v>221</v>
      </c>
      <c r="K114" s="27">
        <v>4</v>
      </c>
      <c r="L114" s="22">
        <v>400</v>
      </c>
      <c r="M114" s="23">
        <v>2</v>
      </c>
      <c r="N114" s="23">
        <v>2</v>
      </c>
      <c r="O114" s="24">
        <v>0</v>
      </c>
      <c r="P114" s="10">
        <v>400</v>
      </c>
      <c r="Q114" s="11">
        <v>0</v>
      </c>
      <c r="R114" s="11">
        <v>0</v>
      </c>
      <c r="S114" s="12">
        <v>100</v>
      </c>
      <c r="T114" s="12">
        <v>0</v>
      </c>
      <c r="U114" s="11">
        <v>0</v>
      </c>
      <c r="V114" s="12">
        <v>0</v>
      </c>
      <c r="W114" s="11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4">
        <v>0</v>
      </c>
      <c r="AF114" s="14">
        <v>0</v>
      </c>
      <c r="AG114" s="14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68">
        <v>0</v>
      </c>
      <c r="AN114" s="68">
        <v>0</v>
      </c>
      <c r="AO114" s="16">
        <v>0</v>
      </c>
      <c r="AP114" s="16">
        <v>0</v>
      </c>
      <c r="AQ114" s="16">
        <v>0</v>
      </c>
      <c r="AR114" s="16">
        <v>0</v>
      </c>
      <c r="AS114" s="17">
        <v>0</v>
      </c>
      <c r="AT114" s="17">
        <v>0</v>
      </c>
      <c r="AU114" s="17">
        <v>0</v>
      </c>
      <c r="AV114" s="17">
        <v>0</v>
      </c>
      <c r="AW114" s="18">
        <v>100</v>
      </c>
      <c r="AX114" s="18">
        <v>100</v>
      </c>
      <c r="AY114" s="18">
        <v>0</v>
      </c>
      <c r="AZ114" s="18">
        <v>100</v>
      </c>
      <c r="BA114" s="18">
        <v>0</v>
      </c>
      <c r="BB114" s="18">
        <v>0</v>
      </c>
      <c r="BC114" s="18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v>0</v>
      </c>
      <c r="BL114" s="19">
        <v>0</v>
      </c>
      <c r="BM114" s="19">
        <v>0</v>
      </c>
      <c r="BN114" s="20"/>
      <c r="BO114" s="20"/>
    </row>
    <row r="115" spans="1:67" ht="15.75" customHeight="1" x14ac:dyDescent="0.35">
      <c r="A115" s="20" t="str">
        <f t="shared" si="0"/>
        <v>M45</v>
      </c>
      <c r="B115" s="20" t="str">
        <f t="shared" si="1"/>
        <v>MV359</v>
      </c>
      <c r="C115" s="20" t="str">
        <f t="shared" si="2"/>
        <v>MA8</v>
      </c>
      <c r="D115" s="66" t="s">
        <v>276</v>
      </c>
      <c r="E115" s="27" t="s">
        <v>219</v>
      </c>
      <c r="F115" s="27" t="s">
        <v>220</v>
      </c>
      <c r="G115" s="27">
        <v>9</v>
      </c>
      <c r="H115" s="27" t="s">
        <v>221</v>
      </c>
      <c r="I115" s="27">
        <v>8</v>
      </c>
      <c r="J115" s="67" t="s">
        <v>221</v>
      </c>
      <c r="K115" s="27">
        <v>4</v>
      </c>
      <c r="L115" s="22">
        <v>396</v>
      </c>
      <c r="M115" s="23">
        <v>1</v>
      </c>
      <c r="N115" s="23">
        <v>1</v>
      </c>
      <c r="O115" s="24">
        <v>0</v>
      </c>
      <c r="P115" s="10">
        <v>396</v>
      </c>
      <c r="Q115" s="11">
        <v>0</v>
      </c>
      <c r="R115" s="11">
        <v>0</v>
      </c>
      <c r="S115" s="12">
        <v>0</v>
      </c>
      <c r="T115" s="12">
        <v>0</v>
      </c>
      <c r="U115" s="11">
        <v>0</v>
      </c>
      <c r="V115" s="12">
        <v>0</v>
      </c>
      <c r="W115" s="11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4">
        <v>0</v>
      </c>
      <c r="AF115" s="14">
        <v>0</v>
      </c>
      <c r="AG115" s="14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68">
        <v>0</v>
      </c>
      <c r="AN115" s="68">
        <v>0</v>
      </c>
      <c r="AO115" s="16">
        <v>0</v>
      </c>
      <c r="AP115" s="16">
        <v>0</v>
      </c>
      <c r="AQ115" s="16">
        <v>0</v>
      </c>
      <c r="AR115" s="16">
        <v>0</v>
      </c>
      <c r="AS115" s="17">
        <v>0</v>
      </c>
      <c r="AT115" s="17">
        <v>0</v>
      </c>
      <c r="AU115" s="17">
        <v>0</v>
      </c>
      <c r="AV115" s="17">
        <v>0</v>
      </c>
      <c r="AW115" s="18">
        <v>0</v>
      </c>
      <c r="AX115" s="18">
        <v>99</v>
      </c>
      <c r="AY115" s="18">
        <v>99</v>
      </c>
      <c r="AZ115" s="18">
        <v>99</v>
      </c>
      <c r="BA115" s="18">
        <v>0</v>
      </c>
      <c r="BB115" s="18">
        <v>0</v>
      </c>
      <c r="BC115" s="18">
        <v>99</v>
      </c>
      <c r="BD115" s="19">
        <v>0</v>
      </c>
      <c r="BE115" s="19">
        <v>0</v>
      </c>
      <c r="BF115" s="19"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v>0</v>
      </c>
      <c r="BM115" s="19">
        <v>0</v>
      </c>
      <c r="BN115" s="20"/>
      <c r="BO115" s="20"/>
    </row>
    <row r="116" spans="1:67" ht="15.75" customHeight="1" x14ac:dyDescent="0.35">
      <c r="A116" s="20" t="str">
        <f t="shared" si="0"/>
        <v>M46</v>
      </c>
      <c r="B116" s="20" t="str">
        <f t="shared" si="1"/>
        <v>MV658</v>
      </c>
      <c r="C116" s="20" t="str">
        <f t="shared" si="2"/>
        <v>MF4</v>
      </c>
      <c r="D116" s="66" t="s">
        <v>277</v>
      </c>
      <c r="E116" s="27" t="s">
        <v>219</v>
      </c>
      <c r="F116" s="27" t="s">
        <v>241</v>
      </c>
      <c r="G116" s="27">
        <v>8</v>
      </c>
      <c r="H116" s="27" t="s">
        <v>243</v>
      </c>
      <c r="I116" s="27">
        <v>4</v>
      </c>
      <c r="J116" s="67" t="s">
        <v>243</v>
      </c>
      <c r="K116" s="27">
        <v>5</v>
      </c>
      <c r="L116" s="22">
        <v>392</v>
      </c>
      <c r="M116" s="23">
        <v>4</v>
      </c>
      <c r="N116" s="23">
        <v>4</v>
      </c>
      <c r="O116" s="24">
        <v>0</v>
      </c>
      <c r="P116" s="10">
        <v>392</v>
      </c>
      <c r="Q116" s="11">
        <v>0</v>
      </c>
      <c r="R116" s="11">
        <v>0</v>
      </c>
      <c r="S116" s="12">
        <v>0</v>
      </c>
      <c r="T116" s="12">
        <v>0</v>
      </c>
      <c r="U116" s="11">
        <v>0</v>
      </c>
      <c r="V116" s="12">
        <v>0</v>
      </c>
      <c r="W116" s="11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4">
        <v>0</v>
      </c>
      <c r="AF116" s="14">
        <v>0</v>
      </c>
      <c r="AG116" s="14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68">
        <v>0</v>
      </c>
      <c r="AN116" s="68">
        <v>0</v>
      </c>
      <c r="AO116" s="16">
        <v>0</v>
      </c>
      <c r="AP116" s="16">
        <v>0</v>
      </c>
      <c r="AQ116" s="16">
        <v>87</v>
      </c>
      <c r="AR116" s="16">
        <v>0</v>
      </c>
      <c r="AS116" s="17">
        <v>0</v>
      </c>
      <c r="AT116" s="17">
        <v>85</v>
      </c>
      <c r="AU116" s="17">
        <v>0</v>
      </c>
      <c r="AV116" s="17">
        <v>0</v>
      </c>
      <c r="AW116" s="18">
        <v>0</v>
      </c>
      <c r="AX116" s="18">
        <v>0</v>
      </c>
      <c r="AY116" s="18">
        <v>0</v>
      </c>
      <c r="AZ116" s="18">
        <v>72</v>
      </c>
      <c r="BA116" s="18">
        <v>0</v>
      </c>
      <c r="BB116" s="18">
        <v>0</v>
      </c>
      <c r="BC116" s="18">
        <v>71</v>
      </c>
      <c r="BD116" s="19">
        <v>0</v>
      </c>
      <c r="BE116" s="19">
        <v>0</v>
      </c>
      <c r="BF116" s="19"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v>0</v>
      </c>
      <c r="BL116" s="19">
        <v>77</v>
      </c>
      <c r="BM116" s="19">
        <v>0</v>
      </c>
      <c r="BN116" s="20"/>
      <c r="BO116" s="20"/>
    </row>
    <row r="117" spans="1:67" ht="15.75" customHeight="1" x14ac:dyDescent="0.35">
      <c r="A117" s="20" t="str">
        <f t="shared" si="0"/>
        <v>M47</v>
      </c>
      <c r="B117" s="20" t="str">
        <f t="shared" si="1"/>
        <v>MV559</v>
      </c>
      <c r="C117" s="20" t="str">
        <f t="shared" si="2"/>
        <v>MB7</v>
      </c>
      <c r="D117" s="66" t="s">
        <v>278</v>
      </c>
      <c r="E117" s="27" t="s">
        <v>219</v>
      </c>
      <c r="F117" s="27" t="s">
        <v>246</v>
      </c>
      <c r="G117" s="27">
        <v>9</v>
      </c>
      <c r="H117" s="27" t="s">
        <v>225</v>
      </c>
      <c r="I117" s="27">
        <v>7</v>
      </c>
      <c r="J117" s="67" t="s">
        <v>225</v>
      </c>
      <c r="K117" s="27">
        <v>4</v>
      </c>
      <c r="L117" s="22">
        <v>390</v>
      </c>
      <c r="M117" s="23">
        <v>3</v>
      </c>
      <c r="N117" s="23">
        <v>3</v>
      </c>
      <c r="O117" s="24">
        <v>0</v>
      </c>
      <c r="P117" s="10">
        <v>390</v>
      </c>
      <c r="Q117" s="11">
        <v>0</v>
      </c>
      <c r="R117" s="11">
        <v>0</v>
      </c>
      <c r="S117" s="12">
        <v>0</v>
      </c>
      <c r="T117" s="12">
        <v>0</v>
      </c>
      <c r="U117" s="11">
        <v>0</v>
      </c>
      <c r="V117" s="12">
        <v>0</v>
      </c>
      <c r="W117" s="11">
        <v>0</v>
      </c>
      <c r="X117" s="13">
        <v>94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4">
        <v>0</v>
      </c>
      <c r="AF117" s="14">
        <v>0</v>
      </c>
      <c r="AG117" s="14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100</v>
      </c>
      <c r="AM117" s="68">
        <v>0</v>
      </c>
      <c r="AN117" s="68">
        <v>0</v>
      </c>
      <c r="AO117" s="16">
        <v>0</v>
      </c>
      <c r="AP117" s="16">
        <v>0</v>
      </c>
      <c r="AQ117" s="16">
        <v>0</v>
      </c>
      <c r="AR117" s="16">
        <v>0</v>
      </c>
      <c r="AS117" s="17">
        <v>0</v>
      </c>
      <c r="AT117" s="17">
        <v>0</v>
      </c>
      <c r="AU117" s="17">
        <v>0</v>
      </c>
      <c r="AV117" s="17">
        <v>0</v>
      </c>
      <c r="AW117" s="18">
        <v>0</v>
      </c>
      <c r="AX117" s="18">
        <v>0</v>
      </c>
      <c r="AY117" s="18">
        <v>0</v>
      </c>
      <c r="AZ117" s="18">
        <v>0</v>
      </c>
      <c r="BA117" s="18">
        <v>0</v>
      </c>
      <c r="BB117" s="18">
        <v>0</v>
      </c>
      <c r="BC117" s="18">
        <v>0</v>
      </c>
      <c r="BD117" s="19">
        <v>98</v>
      </c>
      <c r="BE117" s="19">
        <v>0</v>
      </c>
      <c r="BF117" s="19">
        <v>0</v>
      </c>
      <c r="BG117" s="19">
        <v>0</v>
      </c>
      <c r="BH117" s="19">
        <v>98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20"/>
      <c r="BO117" s="20"/>
    </row>
    <row r="118" spans="1:67" ht="15.75" customHeight="1" x14ac:dyDescent="0.35">
      <c r="A118" s="20" t="str">
        <f t="shared" si="0"/>
        <v>M48</v>
      </c>
      <c r="B118" s="20" t="str">
        <f t="shared" si="1"/>
        <v>MV3510</v>
      </c>
      <c r="C118" s="20" t="str">
        <f t="shared" si="2"/>
        <v>MA9</v>
      </c>
      <c r="D118" s="66" t="s">
        <v>279</v>
      </c>
      <c r="E118" s="27" t="s">
        <v>219</v>
      </c>
      <c r="F118" s="27" t="s">
        <v>220</v>
      </c>
      <c r="G118" s="27">
        <v>10</v>
      </c>
      <c r="H118" s="27" t="s">
        <v>221</v>
      </c>
      <c r="I118" s="27">
        <v>9</v>
      </c>
      <c r="J118" s="67" t="s">
        <v>221</v>
      </c>
      <c r="K118" s="27">
        <v>4</v>
      </c>
      <c r="L118" s="22">
        <v>387</v>
      </c>
      <c r="M118" s="23">
        <v>2</v>
      </c>
      <c r="N118" s="23">
        <v>2</v>
      </c>
      <c r="O118" s="24">
        <v>0</v>
      </c>
      <c r="P118" s="10">
        <v>387</v>
      </c>
      <c r="Q118" s="11">
        <v>0</v>
      </c>
      <c r="R118" s="11">
        <v>0</v>
      </c>
      <c r="S118" s="12">
        <v>0</v>
      </c>
      <c r="T118" s="12">
        <v>0</v>
      </c>
      <c r="U118" s="11">
        <v>0</v>
      </c>
      <c r="V118" s="12">
        <v>0</v>
      </c>
      <c r="W118" s="11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99</v>
      </c>
      <c r="AC118" s="13">
        <v>0</v>
      </c>
      <c r="AD118" s="13">
        <v>0</v>
      </c>
      <c r="AE118" s="14">
        <v>0</v>
      </c>
      <c r="AF118" s="14">
        <v>0</v>
      </c>
      <c r="AG118" s="14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68">
        <v>0</v>
      </c>
      <c r="AN118" s="68">
        <v>0</v>
      </c>
      <c r="AO118" s="16">
        <v>0</v>
      </c>
      <c r="AP118" s="16">
        <v>0</v>
      </c>
      <c r="AQ118" s="16">
        <v>0</v>
      </c>
      <c r="AR118" s="16">
        <v>0</v>
      </c>
      <c r="AS118" s="17">
        <v>0</v>
      </c>
      <c r="AT118" s="17">
        <v>0</v>
      </c>
      <c r="AU118" s="17">
        <v>0</v>
      </c>
      <c r="AV118" s="17">
        <v>0</v>
      </c>
      <c r="AW118" s="18">
        <v>95</v>
      </c>
      <c r="AX118" s="18">
        <v>0</v>
      </c>
      <c r="AY118" s="18">
        <v>98</v>
      </c>
      <c r="AZ118" s="18">
        <v>95</v>
      </c>
      <c r="BA118" s="18">
        <v>0</v>
      </c>
      <c r="BB118" s="18">
        <v>0</v>
      </c>
      <c r="BC118" s="18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20"/>
      <c r="BO118" s="20"/>
    </row>
    <row r="119" spans="1:67" ht="15.75" customHeight="1" x14ac:dyDescent="0.35">
      <c r="A119" s="20" t="str">
        <f t="shared" si="0"/>
        <v>M49</v>
      </c>
      <c r="B119" s="20" t="str">
        <f t="shared" si="1"/>
        <v>MV4515</v>
      </c>
      <c r="C119" s="20" t="str">
        <f t="shared" si="2"/>
        <v>MA10</v>
      </c>
      <c r="D119" s="66" t="s">
        <v>280</v>
      </c>
      <c r="E119" s="27" t="s">
        <v>219</v>
      </c>
      <c r="F119" s="27" t="s">
        <v>223</v>
      </c>
      <c r="G119" s="27">
        <v>15</v>
      </c>
      <c r="H119" s="27" t="s">
        <v>221</v>
      </c>
      <c r="I119" s="27">
        <v>10</v>
      </c>
      <c r="J119" s="67" t="s">
        <v>221</v>
      </c>
      <c r="K119" s="27">
        <v>4</v>
      </c>
      <c r="L119" s="22">
        <v>375</v>
      </c>
      <c r="M119" s="23">
        <v>1</v>
      </c>
      <c r="N119" s="23">
        <v>1</v>
      </c>
      <c r="O119" s="24">
        <v>0</v>
      </c>
      <c r="P119" s="10">
        <v>375</v>
      </c>
      <c r="Q119" s="11">
        <v>0</v>
      </c>
      <c r="R119" s="11">
        <v>0</v>
      </c>
      <c r="S119" s="12">
        <v>0</v>
      </c>
      <c r="T119" s="12">
        <v>0</v>
      </c>
      <c r="U119" s="11">
        <v>0</v>
      </c>
      <c r="V119" s="12">
        <v>0</v>
      </c>
      <c r="W119" s="11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4">
        <v>0</v>
      </c>
      <c r="AF119" s="14">
        <v>0</v>
      </c>
      <c r="AG119" s="14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68">
        <v>0</v>
      </c>
      <c r="AN119" s="68">
        <v>0</v>
      </c>
      <c r="AO119" s="16">
        <v>0</v>
      </c>
      <c r="AP119" s="16">
        <v>0</v>
      </c>
      <c r="AQ119" s="16">
        <v>0</v>
      </c>
      <c r="AR119" s="16">
        <v>0</v>
      </c>
      <c r="AS119" s="17">
        <v>0</v>
      </c>
      <c r="AT119" s="17">
        <v>0</v>
      </c>
      <c r="AU119" s="17">
        <v>0</v>
      </c>
      <c r="AV119" s="17">
        <v>0</v>
      </c>
      <c r="AW119" s="18">
        <v>90</v>
      </c>
      <c r="AX119" s="18">
        <v>95</v>
      </c>
      <c r="AY119" s="18">
        <v>97</v>
      </c>
      <c r="AZ119" s="18">
        <v>93</v>
      </c>
      <c r="BA119" s="18">
        <v>0</v>
      </c>
      <c r="BB119" s="18">
        <v>0</v>
      </c>
      <c r="BC119" s="18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20"/>
      <c r="BO119" s="20"/>
    </row>
    <row r="120" spans="1:67" ht="15.75" customHeight="1" x14ac:dyDescent="0.35">
      <c r="A120" s="20" t="str">
        <f t="shared" si="0"/>
        <v>M50</v>
      </c>
      <c r="B120" s="20" t="str">
        <f t="shared" si="1"/>
        <v>MV4516</v>
      </c>
      <c r="C120" s="20" t="str">
        <f t="shared" si="2"/>
        <v>MB8</v>
      </c>
      <c r="D120" s="66" t="s">
        <v>281</v>
      </c>
      <c r="E120" s="27" t="s">
        <v>219</v>
      </c>
      <c r="F120" s="27" t="s">
        <v>223</v>
      </c>
      <c r="G120" s="27">
        <v>16</v>
      </c>
      <c r="H120" s="27" t="s">
        <v>225</v>
      </c>
      <c r="I120" s="27">
        <v>8</v>
      </c>
      <c r="J120" s="67" t="s">
        <v>225</v>
      </c>
      <c r="K120" s="27">
        <v>4</v>
      </c>
      <c r="L120" s="22">
        <v>375</v>
      </c>
      <c r="M120" s="23">
        <v>4</v>
      </c>
      <c r="N120" s="23">
        <v>4</v>
      </c>
      <c r="O120" s="24">
        <v>0</v>
      </c>
      <c r="P120" s="10">
        <v>375</v>
      </c>
      <c r="Q120" s="11">
        <v>0</v>
      </c>
      <c r="R120" s="11">
        <v>0</v>
      </c>
      <c r="S120" s="12">
        <v>0</v>
      </c>
      <c r="T120" s="12">
        <v>0</v>
      </c>
      <c r="U120" s="11">
        <v>0</v>
      </c>
      <c r="V120" s="12">
        <v>0</v>
      </c>
      <c r="W120" s="11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95</v>
      </c>
      <c r="AC120" s="13">
        <v>0</v>
      </c>
      <c r="AD120" s="13">
        <v>0</v>
      </c>
      <c r="AE120" s="14">
        <v>0</v>
      </c>
      <c r="AF120" s="14">
        <v>0</v>
      </c>
      <c r="AG120" s="14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96</v>
      </c>
      <c r="AM120" s="68">
        <v>0</v>
      </c>
      <c r="AN120" s="68">
        <v>0</v>
      </c>
      <c r="AO120" s="16">
        <v>0</v>
      </c>
      <c r="AP120" s="16">
        <v>0</v>
      </c>
      <c r="AQ120" s="16">
        <v>0</v>
      </c>
      <c r="AR120" s="16">
        <v>0</v>
      </c>
      <c r="AS120" s="17">
        <v>0</v>
      </c>
      <c r="AT120" s="17">
        <v>98</v>
      </c>
      <c r="AU120" s="17">
        <v>0</v>
      </c>
      <c r="AV120" s="17">
        <v>0</v>
      </c>
      <c r="AW120" s="18">
        <v>86</v>
      </c>
      <c r="AX120" s="18">
        <v>0</v>
      </c>
      <c r="AY120" s="18">
        <v>0</v>
      </c>
      <c r="AZ120" s="18">
        <v>0</v>
      </c>
      <c r="BA120" s="18">
        <v>0</v>
      </c>
      <c r="BB120" s="18">
        <v>0</v>
      </c>
      <c r="BC120" s="18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v>0</v>
      </c>
      <c r="BM120" s="19">
        <v>0</v>
      </c>
      <c r="BN120" s="20"/>
      <c r="BO120" s="20"/>
    </row>
    <row r="121" spans="1:67" ht="15.75" customHeight="1" x14ac:dyDescent="0.35">
      <c r="A121" s="20" t="str">
        <f t="shared" si="0"/>
        <v>M51</v>
      </c>
      <c r="B121" s="20" t="str">
        <f t="shared" si="1"/>
        <v>MV3511</v>
      </c>
      <c r="C121" s="20" t="str">
        <f t="shared" si="2"/>
        <v>MD8</v>
      </c>
      <c r="D121" s="66" t="s">
        <v>282</v>
      </c>
      <c r="E121" s="27" t="s">
        <v>219</v>
      </c>
      <c r="F121" s="27" t="s">
        <v>220</v>
      </c>
      <c r="G121" s="27">
        <v>11</v>
      </c>
      <c r="H121" s="27" t="s">
        <v>233</v>
      </c>
      <c r="I121" s="27">
        <v>8</v>
      </c>
      <c r="J121" s="67" t="s">
        <v>233</v>
      </c>
      <c r="K121" s="27">
        <v>4</v>
      </c>
      <c r="L121" s="22">
        <v>369</v>
      </c>
      <c r="M121" s="23">
        <v>4</v>
      </c>
      <c r="N121" s="23">
        <v>4</v>
      </c>
      <c r="O121" s="24">
        <v>0</v>
      </c>
      <c r="P121" s="10">
        <v>369</v>
      </c>
      <c r="Q121" s="11">
        <v>0</v>
      </c>
      <c r="R121" s="11">
        <v>0</v>
      </c>
      <c r="S121" s="12">
        <v>0</v>
      </c>
      <c r="T121" s="12">
        <v>0</v>
      </c>
      <c r="U121" s="11">
        <v>0</v>
      </c>
      <c r="V121" s="12">
        <v>0</v>
      </c>
      <c r="W121" s="11">
        <v>0</v>
      </c>
      <c r="X121" s="13">
        <v>0</v>
      </c>
      <c r="Y121" s="13">
        <v>0</v>
      </c>
      <c r="Z121" s="13">
        <v>90</v>
      </c>
      <c r="AA121" s="13">
        <v>0</v>
      </c>
      <c r="AB121" s="13">
        <v>0</v>
      </c>
      <c r="AC121" s="13">
        <v>0</v>
      </c>
      <c r="AD121" s="13">
        <v>0</v>
      </c>
      <c r="AE121" s="14">
        <v>0</v>
      </c>
      <c r="AF121" s="14">
        <v>0</v>
      </c>
      <c r="AG121" s="14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68">
        <v>0</v>
      </c>
      <c r="AN121" s="68">
        <v>0</v>
      </c>
      <c r="AO121" s="16">
        <v>0</v>
      </c>
      <c r="AP121" s="16">
        <v>0</v>
      </c>
      <c r="AQ121" s="16">
        <v>0</v>
      </c>
      <c r="AR121" s="16">
        <v>97</v>
      </c>
      <c r="AS121" s="17">
        <v>88</v>
      </c>
      <c r="AT121" s="17">
        <v>0</v>
      </c>
      <c r="AU121" s="17">
        <v>0</v>
      </c>
      <c r="AV121" s="17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94</v>
      </c>
      <c r="BN121" s="20"/>
      <c r="BO121" s="20"/>
    </row>
    <row r="122" spans="1:67" ht="15.75" customHeight="1" x14ac:dyDescent="0.35">
      <c r="A122" s="20" t="str">
        <f t="shared" si="0"/>
        <v>M52</v>
      </c>
      <c r="B122" s="20" t="str">
        <f t="shared" si="1"/>
        <v>MV3512</v>
      </c>
      <c r="C122" s="20" t="str">
        <f t="shared" si="2"/>
        <v>MA11</v>
      </c>
      <c r="D122" s="66" t="s">
        <v>283</v>
      </c>
      <c r="E122" s="27" t="s">
        <v>219</v>
      </c>
      <c r="F122" s="27" t="s">
        <v>220</v>
      </c>
      <c r="G122" s="27">
        <v>12</v>
      </c>
      <c r="H122" s="27" t="s">
        <v>221</v>
      </c>
      <c r="I122" s="27">
        <v>11</v>
      </c>
      <c r="J122" s="67" t="s">
        <v>221</v>
      </c>
      <c r="K122" s="27">
        <v>4</v>
      </c>
      <c r="L122" s="22">
        <v>366</v>
      </c>
      <c r="M122" s="23">
        <v>4</v>
      </c>
      <c r="N122" s="23">
        <v>4</v>
      </c>
      <c r="O122" s="24">
        <v>0</v>
      </c>
      <c r="P122" s="10">
        <v>366</v>
      </c>
      <c r="Q122" s="11">
        <v>0</v>
      </c>
      <c r="R122" s="11">
        <v>0</v>
      </c>
      <c r="S122" s="12">
        <v>0</v>
      </c>
      <c r="T122" s="12">
        <v>0</v>
      </c>
      <c r="U122" s="11">
        <v>0</v>
      </c>
      <c r="V122" s="12">
        <v>0</v>
      </c>
      <c r="W122" s="11">
        <v>0</v>
      </c>
      <c r="X122" s="13">
        <v>98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4">
        <v>0</v>
      </c>
      <c r="AF122" s="14">
        <v>0</v>
      </c>
      <c r="AG122" s="14">
        <v>0</v>
      </c>
      <c r="AH122" s="15">
        <v>0</v>
      </c>
      <c r="AI122" s="15">
        <v>0</v>
      </c>
      <c r="AJ122" s="15">
        <v>0</v>
      </c>
      <c r="AK122" s="15">
        <v>96</v>
      </c>
      <c r="AL122" s="15">
        <v>0</v>
      </c>
      <c r="AM122" s="68">
        <v>0</v>
      </c>
      <c r="AN122" s="68">
        <v>0</v>
      </c>
      <c r="AO122" s="16">
        <v>0</v>
      </c>
      <c r="AP122" s="16">
        <v>0</v>
      </c>
      <c r="AQ122" s="16">
        <v>0</v>
      </c>
      <c r="AR122" s="16">
        <v>0</v>
      </c>
      <c r="AS122" s="17">
        <v>0</v>
      </c>
      <c r="AT122" s="17">
        <v>0</v>
      </c>
      <c r="AU122" s="17">
        <v>0</v>
      </c>
      <c r="AV122" s="17">
        <v>0</v>
      </c>
      <c r="AW122" s="18">
        <v>87</v>
      </c>
      <c r="AX122" s="18">
        <v>0</v>
      </c>
      <c r="AY122" s="18">
        <v>0</v>
      </c>
      <c r="AZ122" s="18">
        <v>0</v>
      </c>
      <c r="BA122" s="18">
        <v>0</v>
      </c>
      <c r="BB122" s="18">
        <v>0</v>
      </c>
      <c r="BC122" s="18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85</v>
      </c>
      <c r="BM122" s="19">
        <v>0</v>
      </c>
      <c r="BN122" s="20"/>
      <c r="BO122" s="20"/>
    </row>
    <row r="123" spans="1:67" ht="15.75" customHeight="1" x14ac:dyDescent="0.35">
      <c r="A123" s="20" t="str">
        <f t="shared" si="0"/>
        <v>M53</v>
      </c>
      <c r="B123" s="20" t="str">
        <f t="shared" si="1"/>
        <v>MV4517</v>
      </c>
      <c r="C123" s="20" t="str">
        <f t="shared" si="2"/>
        <v>MU3</v>
      </c>
      <c r="D123" s="66" t="s">
        <v>284</v>
      </c>
      <c r="E123" s="27" t="s">
        <v>219</v>
      </c>
      <c r="F123" s="27" t="s">
        <v>223</v>
      </c>
      <c r="G123" s="27">
        <v>17</v>
      </c>
      <c r="H123" s="27" t="s">
        <v>252</v>
      </c>
      <c r="I123" s="27">
        <v>3</v>
      </c>
      <c r="J123" s="67" t="s">
        <v>252</v>
      </c>
      <c r="K123" s="27">
        <v>4</v>
      </c>
      <c r="L123" s="22">
        <v>361</v>
      </c>
      <c r="M123" s="23">
        <v>2</v>
      </c>
      <c r="N123" s="23">
        <v>2</v>
      </c>
      <c r="O123" s="24">
        <v>0</v>
      </c>
      <c r="P123" s="10">
        <v>361</v>
      </c>
      <c r="Q123" s="11">
        <v>0</v>
      </c>
      <c r="R123" s="11">
        <v>0</v>
      </c>
      <c r="S123" s="12">
        <v>0</v>
      </c>
      <c r="T123" s="12">
        <v>0</v>
      </c>
      <c r="U123" s="11">
        <v>0</v>
      </c>
      <c r="V123" s="12">
        <v>0</v>
      </c>
      <c r="W123" s="11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4">
        <v>0</v>
      </c>
      <c r="AF123" s="14">
        <v>0</v>
      </c>
      <c r="AG123" s="14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68">
        <v>0</v>
      </c>
      <c r="AN123" s="68">
        <v>0</v>
      </c>
      <c r="AO123" s="16">
        <v>0</v>
      </c>
      <c r="AP123" s="16">
        <v>0</v>
      </c>
      <c r="AQ123" s="16">
        <v>0</v>
      </c>
      <c r="AR123" s="16">
        <v>0</v>
      </c>
      <c r="AS123" s="17">
        <v>0</v>
      </c>
      <c r="AT123" s="17">
        <v>0</v>
      </c>
      <c r="AU123" s="17">
        <v>0</v>
      </c>
      <c r="AV123" s="17">
        <v>0</v>
      </c>
      <c r="AW123" s="18">
        <v>85</v>
      </c>
      <c r="AX123" s="18">
        <v>91</v>
      </c>
      <c r="AY123" s="18">
        <v>0</v>
      </c>
      <c r="AZ123" s="18">
        <v>0</v>
      </c>
      <c r="BA123" s="18">
        <v>0</v>
      </c>
      <c r="BB123" s="18">
        <v>0</v>
      </c>
      <c r="BC123" s="18">
        <v>89</v>
      </c>
      <c r="BD123" s="19">
        <v>0</v>
      </c>
      <c r="BE123" s="19">
        <v>0</v>
      </c>
      <c r="BF123" s="19">
        <v>0</v>
      </c>
      <c r="BG123" s="19">
        <v>0</v>
      </c>
      <c r="BH123" s="19">
        <v>96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20"/>
      <c r="BO123" s="20"/>
    </row>
    <row r="124" spans="1:67" ht="15.75" customHeight="1" x14ac:dyDescent="0.35">
      <c r="A124" s="20" t="str">
        <f t="shared" si="0"/>
        <v>M54</v>
      </c>
      <c r="B124" s="20" t="str">
        <f t="shared" si="1"/>
        <v>MV5510</v>
      </c>
      <c r="C124" s="20" t="str">
        <f t="shared" si="2"/>
        <v>MU4</v>
      </c>
      <c r="D124" s="66" t="s">
        <v>285</v>
      </c>
      <c r="E124" s="27" t="s">
        <v>219</v>
      </c>
      <c r="F124" s="27" t="s">
        <v>246</v>
      </c>
      <c r="G124" s="27">
        <v>10</v>
      </c>
      <c r="H124" s="27" t="s">
        <v>252</v>
      </c>
      <c r="I124" s="27">
        <v>4</v>
      </c>
      <c r="J124" s="67" t="s">
        <v>252</v>
      </c>
      <c r="K124" s="27">
        <v>4</v>
      </c>
      <c r="L124" s="22">
        <v>357</v>
      </c>
      <c r="M124" s="23">
        <v>3</v>
      </c>
      <c r="N124" s="23">
        <v>3</v>
      </c>
      <c r="O124" s="24">
        <v>0</v>
      </c>
      <c r="P124" s="10">
        <v>357</v>
      </c>
      <c r="Q124" s="11">
        <v>0</v>
      </c>
      <c r="R124" s="11">
        <v>0</v>
      </c>
      <c r="S124" s="12">
        <v>0</v>
      </c>
      <c r="T124" s="12">
        <v>0</v>
      </c>
      <c r="U124" s="11">
        <v>0</v>
      </c>
      <c r="V124" s="12">
        <v>93</v>
      </c>
      <c r="W124" s="11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90</v>
      </c>
      <c r="AE124" s="14">
        <v>0</v>
      </c>
      <c r="AF124" s="14">
        <v>0</v>
      </c>
      <c r="AG124" s="14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68">
        <v>0</v>
      </c>
      <c r="AN124" s="68">
        <v>0</v>
      </c>
      <c r="AO124" s="16">
        <v>0</v>
      </c>
      <c r="AP124" s="16">
        <v>0</v>
      </c>
      <c r="AQ124" s="16">
        <v>0</v>
      </c>
      <c r="AR124" s="16">
        <v>0</v>
      </c>
      <c r="AS124" s="17">
        <v>81</v>
      </c>
      <c r="AT124" s="17">
        <v>0</v>
      </c>
      <c r="AU124" s="17">
        <v>0</v>
      </c>
      <c r="AV124" s="17">
        <v>93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v>0</v>
      </c>
      <c r="BL124" s="19">
        <v>0</v>
      </c>
      <c r="BM124" s="19">
        <v>0</v>
      </c>
      <c r="BN124" s="20"/>
      <c r="BO124" s="20"/>
    </row>
    <row r="125" spans="1:67" ht="15.75" customHeight="1" x14ac:dyDescent="0.35">
      <c r="A125" s="20" t="str">
        <f t="shared" si="0"/>
        <v>M55</v>
      </c>
      <c r="B125" s="20" t="str">
        <f t="shared" si="1"/>
        <v>MV5511</v>
      </c>
      <c r="C125" s="20" t="str">
        <f t="shared" si="2"/>
        <v>MG4</v>
      </c>
      <c r="D125" s="66" t="s">
        <v>286</v>
      </c>
      <c r="E125" s="27" t="s">
        <v>219</v>
      </c>
      <c r="F125" s="27" t="s">
        <v>246</v>
      </c>
      <c r="G125" s="27">
        <v>11</v>
      </c>
      <c r="H125" s="27" t="s">
        <v>254</v>
      </c>
      <c r="I125" s="27">
        <v>4</v>
      </c>
      <c r="J125" s="67" t="s">
        <v>252</v>
      </c>
      <c r="K125" s="27">
        <v>4</v>
      </c>
      <c r="L125" s="22">
        <v>356</v>
      </c>
      <c r="M125" s="23">
        <v>2</v>
      </c>
      <c r="N125" s="23">
        <v>2</v>
      </c>
      <c r="O125" s="24">
        <v>0</v>
      </c>
      <c r="P125" s="10">
        <v>356</v>
      </c>
      <c r="Q125" s="11">
        <v>88</v>
      </c>
      <c r="R125" s="11">
        <v>0</v>
      </c>
      <c r="S125" s="12">
        <v>90</v>
      </c>
      <c r="T125" s="12">
        <v>0</v>
      </c>
      <c r="U125" s="11">
        <v>0</v>
      </c>
      <c r="V125" s="12">
        <v>0</v>
      </c>
      <c r="W125" s="11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4">
        <v>0</v>
      </c>
      <c r="AF125" s="14">
        <v>0</v>
      </c>
      <c r="AG125" s="14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68">
        <v>0</v>
      </c>
      <c r="AN125" s="68">
        <v>0</v>
      </c>
      <c r="AO125" s="16">
        <v>0</v>
      </c>
      <c r="AP125" s="16">
        <v>0</v>
      </c>
      <c r="AQ125" s="16">
        <v>0</v>
      </c>
      <c r="AR125" s="16">
        <v>0</v>
      </c>
      <c r="AS125" s="17">
        <v>0</v>
      </c>
      <c r="AT125" s="17">
        <v>0</v>
      </c>
      <c r="AU125" s="17">
        <v>0</v>
      </c>
      <c r="AV125" s="17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v>96</v>
      </c>
      <c r="BL125" s="19">
        <v>82</v>
      </c>
      <c r="BM125" s="19">
        <v>0</v>
      </c>
      <c r="BN125" s="20"/>
      <c r="BO125" s="20"/>
    </row>
    <row r="126" spans="1:67" ht="15.75" customHeight="1" x14ac:dyDescent="0.35">
      <c r="A126" s="20" t="str">
        <f t="shared" si="0"/>
        <v>M56</v>
      </c>
      <c r="B126" s="20" t="str">
        <f t="shared" si="1"/>
        <v>MJNR1</v>
      </c>
      <c r="C126" s="20" t="str">
        <f t="shared" si="2"/>
        <v>MA12</v>
      </c>
      <c r="D126" s="66" t="s">
        <v>287</v>
      </c>
      <c r="E126" s="27" t="s">
        <v>219</v>
      </c>
      <c r="F126" s="27" t="s">
        <v>288</v>
      </c>
      <c r="G126" s="28">
        <v>1</v>
      </c>
      <c r="H126" s="27" t="s">
        <v>221</v>
      </c>
      <c r="I126" s="27">
        <v>12</v>
      </c>
      <c r="J126" s="67" t="s">
        <v>221</v>
      </c>
      <c r="K126" s="27">
        <v>3</v>
      </c>
      <c r="L126" s="22">
        <v>300</v>
      </c>
      <c r="M126" s="23">
        <v>3</v>
      </c>
      <c r="N126" s="23">
        <v>3</v>
      </c>
      <c r="O126" s="24">
        <v>0</v>
      </c>
      <c r="P126" s="10">
        <v>300</v>
      </c>
      <c r="Q126" s="11">
        <v>100</v>
      </c>
      <c r="R126" s="11">
        <v>0</v>
      </c>
      <c r="S126" s="12">
        <v>0</v>
      </c>
      <c r="T126" s="12">
        <v>0</v>
      </c>
      <c r="U126" s="11">
        <v>0</v>
      </c>
      <c r="V126" s="12">
        <v>0</v>
      </c>
      <c r="W126" s="11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4">
        <v>0</v>
      </c>
      <c r="AF126" s="14">
        <v>0</v>
      </c>
      <c r="AG126" s="14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68">
        <v>0</v>
      </c>
      <c r="AN126" s="68">
        <v>0</v>
      </c>
      <c r="AO126" s="16">
        <v>0</v>
      </c>
      <c r="AP126" s="16">
        <v>0</v>
      </c>
      <c r="AQ126" s="16">
        <v>0</v>
      </c>
      <c r="AR126" s="16">
        <v>0</v>
      </c>
      <c r="AS126" s="17">
        <v>0</v>
      </c>
      <c r="AT126" s="17">
        <v>100</v>
      </c>
      <c r="AU126" s="17">
        <v>0</v>
      </c>
      <c r="AV126" s="17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v>100</v>
      </c>
      <c r="BM126" s="19">
        <v>0</v>
      </c>
      <c r="BN126" s="20"/>
      <c r="BO126" s="20"/>
    </row>
    <row r="127" spans="1:67" ht="15.75" customHeight="1" x14ac:dyDescent="0.35">
      <c r="A127" s="20" t="str">
        <f t="shared" si="0"/>
        <v>M57</v>
      </c>
      <c r="B127" s="20" t="str">
        <f t="shared" si="1"/>
        <v>MV3513</v>
      </c>
      <c r="C127" s="20" t="str">
        <f t="shared" si="2"/>
        <v>MA13</v>
      </c>
      <c r="D127" s="66" t="s">
        <v>289</v>
      </c>
      <c r="E127" s="27" t="s">
        <v>219</v>
      </c>
      <c r="F127" s="27" t="s">
        <v>220</v>
      </c>
      <c r="G127" s="27">
        <v>13</v>
      </c>
      <c r="H127" s="27" t="s">
        <v>221</v>
      </c>
      <c r="I127" s="27">
        <v>13</v>
      </c>
      <c r="J127" s="67" t="s">
        <v>221</v>
      </c>
      <c r="K127" s="27">
        <v>3</v>
      </c>
      <c r="L127" s="22">
        <v>298</v>
      </c>
      <c r="M127" s="23">
        <v>2</v>
      </c>
      <c r="N127" s="23">
        <v>2</v>
      </c>
      <c r="O127" s="24">
        <v>0</v>
      </c>
      <c r="P127" s="10">
        <v>298</v>
      </c>
      <c r="Q127" s="11">
        <v>0</v>
      </c>
      <c r="R127" s="11">
        <v>0</v>
      </c>
      <c r="S127" s="12">
        <v>0</v>
      </c>
      <c r="T127" s="12">
        <v>0</v>
      </c>
      <c r="U127" s="11">
        <v>0</v>
      </c>
      <c r="V127" s="12">
        <v>0</v>
      </c>
      <c r="W127" s="11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4">
        <v>0</v>
      </c>
      <c r="AF127" s="14">
        <v>0</v>
      </c>
      <c r="AG127" s="14">
        <v>0</v>
      </c>
      <c r="AH127" s="15">
        <v>0</v>
      </c>
      <c r="AI127" s="15">
        <v>0</v>
      </c>
      <c r="AJ127" s="15">
        <v>100</v>
      </c>
      <c r="AK127" s="15">
        <v>98</v>
      </c>
      <c r="AL127" s="15">
        <v>0</v>
      </c>
      <c r="AM127" s="68">
        <v>0</v>
      </c>
      <c r="AN127" s="68">
        <v>0</v>
      </c>
      <c r="AO127" s="16">
        <v>0</v>
      </c>
      <c r="AP127" s="16">
        <v>0</v>
      </c>
      <c r="AQ127" s="16">
        <v>0</v>
      </c>
      <c r="AR127" s="16">
        <v>0</v>
      </c>
      <c r="AS127" s="17">
        <v>0</v>
      </c>
      <c r="AT127" s="17">
        <v>0</v>
      </c>
      <c r="AU127" s="17">
        <v>0</v>
      </c>
      <c r="AV127" s="17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100</v>
      </c>
      <c r="BJ127" s="19">
        <v>0</v>
      </c>
      <c r="BK127" s="19">
        <v>0</v>
      </c>
      <c r="BL127" s="19">
        <v>0</v>
      </c>
      <c r="BM127" s="19">
        <v>0</v>
      </c>
      <c r="BN127" s="20"/>
      <c r="BO127" s="20"/>
    </row>
    <row r="128" spans="1:67" ht="15.75" customHeight="1" x14ac:dyDescent="0.35">
      <c r="A128" s="20" t="str">
        <f t="shared" si="0"/>
        <v>M58</v>
      </c>
      <c r="B128" s="20" t="str">
        <f t="shared" si="1"/>
        <v>MV4518</v>
      </c>
      <c r="C128" s="20" t="str">
        <f t="shared" si="2"/>
        <v>MA14</v>
      </c>
      <c r="D128" s="66" t="s">
        <v>290</v>
      </c>
      <c r="E128" s="27" t="s">
        <v>219</v>
      </c>
      <c r="F128" s="27" t="s">
        <v>223</v>
      </c>
      <c r="G128" s="27">
        <v>18</v>
      </c>
      <c r="H128" s="27" t="s">
        <v>221</v>
      </c>
      <c r="I128" s="27">
        <v>14</v>
      </c>
      <c r="J128" s="67" t="s">
        <v>221</v>
      </c>
      <c r="K128" s="27">
        <v>3</v>
      </c>
      <c r="L128" s="22">
        <v>297</v>
      </c>
      <c r="M128" s="23">
        <v>2</v>
      </c>
      <c r="N128" s="23">
        <v>2</v>
      </c>
      <c r="O128" s="24">
        <v>0</v>
      </c>
      <c r="P128" s="10">
        <v>297</v>
      </c>
      <c r="Q128" s="11">
        <v>0</v>
      </c>
      <c r="R128" s="11">
        <v>0</v>
      </c>
      <c r="S128" s="12">
        <v>0</v>
      </c>
      <c r="T128" s="12">
        <v>0</v>
      </c>
      <c r="U128" s="11">
        <v>0</v>
      </c>
      <c r="V128" s="12">
        <v>0</v>
      </c>
      <c r="W128" s="11">
        <v>0</v>
      </c>
      <c r="X128" s="13">
        <v>99</v>
      </c>
      <c r="Y128" s="13">
        <v>0</v>
      </c>
      <c r="Z128" s="13">
        <v>0</v>
      </c>
      <c r="AA128" s="13">
        <v>0</v>
      </c>
      <c r="AB128" s="13">
        <v>98</v>
      </c>
      <c r="AC128" s="13">
        <v>0</v>
      </c>
      <c r="AD128" s="13">
        <v>0</v>
      </c>
      <c r="AE128" s="14">
        <v>0</v>
      </c>
      <c r="AF128" s="14">
        <v>0</v>
      </c>
      <c r="AG128" s="14">
        <v>0</v>
      </c>
      <c r="AH128" s="15">
        <v>100</v>
      </c>
      <c r="AI128" s="15">
        <v>0</v>
      </c>
      <c r="AJ128" s="15">
        <v>0</v>
      </c>
      <c r="AK128" s="15">
        <v>0</v>
      </c>
      <c r="AL128" s="15">
        <v>0</v>
      </c>
      <c r="AM128" s="68">
        <v>0</v>
      </c>
      <c r="AN128" s="68">
        <v>0</v>
      </c>
      <c r="AO128" s="16">
        <v>0</v>
      </c>
      <c r="AP128" s="16">
        <v>0</v>
      </c>
      <c r="AQ128" s="16">
        <v>0</v>
      </c>
      <c r="AR128" s="16">
        <v>0</v>
      </c>
      <c r="AS128" s="17">
        <v>0</v>
      </c>
      <c r="AT128" s="17">
        <v>0</v>
      </c>
      <c r="AU128" s="17">
        <v>0</v>
      </c>
      <c r="AV128" s="17">
        <v>0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0</v>
      </c>
      <c r="BC128" s="18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20"/>
      <c r="BO128" s="20"/>
    </row>
    <row r="129" spans="1:67" ht="15.75" customHeight="1" x14ac:dyDescent="0.35">
      <c r="A129" s="20" t="str">
        <f t="shared" si="0"/>
        <v>M59</v>
      </c>
      <c r="B129" s="20" t="str">
        <f t="shared" si="1"/>
        <v>MJNR2</v>
      </c>
      <c r="C129" s="20" t="str">
        <f t="shared" si="2"/>
        <v>MA15</v>
      </c>
      <c r="D129" s="66" t="s">
        <v>291</v>
      </c>
      <c r="E129" s="27" t="s">
        <v>219</v>
      </c>
      <c r="F129" s="27" t="s">
        <v>288</v>
      </c>
      <c r="G129" s="27">
        <v>2</v>
      </c>
      <c r="H129" s="27" t="s">
        <v>221</v>
      </c>
      <c r="I129" s="27">
        <v>15</v>
      </c>
      <c r="J129" s="67" t="s">
        <v>225</v>
      </c>
      <c r="K129" s="27">
        <v>3</v>
      </c>
      <c r="L129" s="22">
        <v>293</v>
      </c>
      <c r="M129" s="23">
        <v>2</v>
      </c>
      <c r="N129" s="23">
        <v>2</v>
      </c>
      <c r="O129" s="24">
        <v>0</v>
      </c>
      <c r="P129" s="10">
        <v>293</v>
      </c>
      <c r="Q129" s="11">
        <v>99</v>
      </c>
      <c r="R129" s="11">
        <v>0</v>
      </c>
      <c r="S129" s="12">
        <v>0</v>
      </c>
      <c r="T129" s="12">
        <v>0</v>
      </c>
      <c r="U129" s="11">
        <v>0</v>
      </c>
      <c r="V129" s="12">
        <v>0</v>
      </c>
      <c r="W129" s="11">
        <v>97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4">
        <v>0</v>
      </c>
      <c r="AF129" s="14">
        <v>0</v>
      </c>
      <c r="AG129" s="14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68">
        <v>0</v>
      </c>
      <c r="AN129" s="68">
        <v>0</v>
      </c>
      <c r="AO129" s="16">
        <v>0</v>
      </c>
      <c r="AP129" s="16">
        <v>0</v>
      </c>
      <c r="AQ129" s="16">
        <v>0</v>
      </c>
      <c r="AR129" s="16">
        <v>0</v>
      </c>
      <c r="AS129" s="17">
        <v>0</v>
      </c>
      <c r="AT129" s="17">
        <v>0</v>
      </c>
      <c r="AU129" s="17">
        <v>0</v>
      </c>
      <c r="AV129" s="17">
        <v>0</v>
      </c>
      <c r="AW129" s="18">
        <v>0</v>
      </c>
      <c r="AX129" s="18">
        <v>0</v>
      </c>
      <c r="AY129" s="18">
        <v>0</v>
      </c>
      <c r="AZ129" s="18">
        <v>0</v>
      </c>
      <c r="BA129" s="18">
        <v>0</v>
      </c>
      <c r="BB129" s="18">
        <v>0</v>
      </c>
      <c r="BC129" s="18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97</v>
      </c>
      <c r="BM129" s="19">
        <v>0</v>
      </c>
      <c r="BN129" s="20"/>
      <c r="BO129" s="20"/>
    </row>
    <row r="130" spans="1:67" ht="15.75" customHeight="1" x14ac:dyDescent="0.35">
      <c r="A130" s="20" t="str">
        <f t="shared" si="0"/>
        <v>M60</v>
      </c>
      <c r="B130" s="20" t="str">
        <f t="shared" si="1"/>
        <v>MU358</v>
      </c>
      <c r="C130" s="20" t="str">
        <f t="shared" si="2"/>
        <v>MA16</v>
      </c>
      <c r="D130" s="66" t="s">
        <v>292</v>
      </c>
      <c r="E130" s="27" t="s">
        <v>219</v>
      </c>
      <c r="F130" s="27" t="s">
        <v>229</v>
      </c>
      <c r="G130" s="27">
        <v>8</v>
      </c>
      <c r="H130" s="27" t="s">
        <v>221</v>
      </c>
      <c r="I130" s="27">
        <v>16</v>
      </c>
      <c r="J130" s="67" t="s">
        <v>221</v>
      </c>
      <c r="K130" s="27">
        <v>3</v>
      </c>
      <c r="L130" s="22">
        <v>291</v>
      </c>
      <c r="M130" s="23">
        <v>2</v>
      </c>
      <c r="N130" s="23">
        <v>2</v>
      </c>
      <c r="O130" s="24">
        <v>0</v>
      </c>
      <c r="P130" s="10">
        <v>291</v>
      </c>
      <c r="Q130" s="11">
        <v>0</v>
      </c>
      <c r="R130" s="11">
        <v>0</v>
      </c>
      <c r="S130" s="12">
        <v>0</v>
      </c>
      <c r="T130" s="12">
        <v>0</v>
      </c>
      <c r="U130" s="11">
        <v>0</v>
      </c>
      <c r="V130" s="12">
        <v>0</v>
      </c>
      <c r="W130" s="11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4">
        <v>0</v>
      </c>
      <c r="AF130" s="14">
        <v>0</v>
      </c>
      <c r="AG130" s="14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68">
        <v>0</v>
      </c>
      <c r="AN130" s="68">
        <v>0</v>
      </c>
      <c r="AO130" s="16">
        <v>0</v>
      </c>
      <c r="AP130" s="16">
        <v>0</v>
      </c>
      <c r="AQ130" s="16">
        <v>0</v>
      </c>
      <c r="AR130" s="16">
        <v>0</v>
      </c>
      <c r="AS130" s="17">
        <v>0</v>
      </c>
      <c r="AT130" s="17">
        <v>0</v>
      </c>
      <c r="AU130" s="17">
        <v>0</v>
      </c>
      <c r="AV130" s="17">
        <v>0</v>
      </c>
      <c r="AW130" s="18">
        <v>97</v>
      </c>
      <c r="AX130" s="18">
        <v>0</v>
      </c>
      <c r="AY130" s="18">
        <v>0</v>
      </c>
      <c r="AZ130" s="18">
        <v>0</v>
      </c>
      <c r="BA130" s="18">
        <v>0</v>
      </c>
      <c r="BB130" s="18">
        <v>0</v>
      </c>
      <c r="BC130" s="18">
        <v>98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96</v>
      </c>
      <c r="BM130" s="19">
        <v>0</v>
      </c>
      <c r="BN130" s="20"/>
      <c r="BO130" s="20"/>
    </row>
    <row r="131" spans="1:67" ht="15.75" customHeight="1" x14ac:dyDescent="0.35">
      <c r="A131" s="20" t="str">
        <f t="shared" si="0"/>
        <v>M61</v>
      </c>
      <c r="B131" s="20" t="str">
        <f t="shared" si="1"/>
        <v>MV3514</v>
      </c>
      <c r="C131" s="20" t="str">
        <f t="shared" si="2"/>
        <v>MU5</v>
      </c>
      <c r="D131" s="66" t="s">
        <v>293</v>
      </c>
      <c r="E131" s="27" t="s">
        <v>219</v>
      </c>
      <c r="F131" s="27" t="s">
        <v>220</v>
      </c>
      <c r="G131" s="27">
        <v>14</v>
      </c>
      <c r="H131" s="27" t="s">
        <v>252</v>
      </c>
      <c r="I131" s="27">
        <v>5</v>
      </c>
      <c r="J131" s="67" t="s">
        <v>252</v>
      </c>
      <c r="K131" s="27">
        <v>3</v>
      </c>
      <c r="L131" s="22">
        <v>290</v>
      </c>
      <c r="M131" s="23">
        <v>3</v>
      </c>
      <c r="N131" s="23">
        <v>3</v>
      </c>
      <c r="O131" s="24">
        <v>0</v>
      </c>
      <c r="P131" s="10">
        <v>290</v>
      </c>
      <c r="Q131" s="11">
        <v>0</v>
      </c>
      <c r="R131" s="11">
        <v>0</v>
      </c>
      <c r="S131" s="12">
        <v>0</v>
      </c>
      <c r="T131" s="12">
        <v>0</v>
      </c>
      <c r="U131" s="11">
        <v>98</v>
      </c>
      <c r="V131" s="12">
        <v>0</v>
      </c>
      <c r="W131" s="11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96</v>
      </c>
      <c r="AC131" s="13">
        <v>0</v>
      </c>
      <c r="AD131" s="13">
        <v>0</v>
      </c>
      <c r="AE131" s="14">
        <v>0</v>
      </c>
      <c r="AF131" s="14">
        <v>0</v>
      </c>
      <c r="AG131" s="14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68">
        <v>0</v>
      </c>
      <c r="AN131" s="68">
        <v>0</v>
      </c>
      <c r="AO131" s="16">
        <v>0</v>
      </c>
      <c r="AP131" s="16">
        <v>0</v>
      </c>
      <c r="AQ131" s="16">
        <v>0</v>
      </c>
      <c r="AR131" s="16">
        <v>0</v>
      </c>
      <c r="AS131" s="17">
        <v>0</v>
      </c>
      <c r="AT131" s="17">
        <v>0</v>
      </c>
      <c r="AU131" s="17">
        <v>0</v>
      </c>
      <c r="AV131" s="17">
        <v>0</v>
      </c>
      <c r="AW131" s="18">
        <v>0</v>
      </c>
      <c r="AX131" s="18">
        <v>0</v>
      </c>
      <c r="AY131" s="18">
        <v>0</v>
      </c>
      <c r="AZ131" s="18">
        <v>0</v>
      </c>
      <c r="BA131" s="18">
        <v>0</v>
      </c>
      <c r="BB131" s="18">
        <v>96</v>
      </c>
      <c r="BC131" s="18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20"/>
      <c r="BO131" s="20"/>
    </row>
    <row r="132" spans="1:67" ht="15.75" customHeight="1" x14ac:dyDescent="0.35">
      <c r="A132" s="20" t="str">
        <f t="shared" si="0"/>
        <v>M62</v>
      </c>
      <c r="B132" s="20" t="str">
        <f t="shared" si="1"/>
        <v>MU359</v>
      </c>
      <c r="C132" s="20" t="str">
        <f t="shared" si="2"/>
        <v>MC13</v>
      </c>
      <c r="D132" s="66" t="s">
        <v>294</v>
      </c>
      <c r="E132" s="27" t="s">
        <v>219</v>
      </c>
      <c r="F132" s="27" t="s">
        <v>229</v>
      </c>
      <c r="G132" s="27">
        <v>9</v>
      </c>
      <c r="H132" s="27" t="s">
        <v>227</v>
      </c>
      <c r="I132" s="27">
        <v>13</v>
      </c>
      <c r="J132" s="67" t="s">
        <v>227</v>
      </c>
      <c r="K132" s="27">
        <v>3</v>
      </c>
      <c r="L132" s="22">
        <v>288</v>
      </c>
      <c r="M132" s="23">
        <v>3</v>
      </c>
      <c r="N132" s="23">
        <v>3</v>
      </c>
      <c r="O132" s="24">
        <v>0</v>
      </c>
      <c r="P132" s="10">
        <v>288</v>
      </c>
      <c r="Q132" s="11">
        <v>0</v>
      </c>
      <c r="R132" s="11">
        <v>0</v>
      </c>
      <c r="S132" s="12">
        <v>0</v>
      </c>
      <c r="T132" s="12">
        <v>0</v>
      </c>
      <c r="U132" s="11">
        <v>0</v>
      </c>
      <c r="V132" s="12">
        <v>0</v>
      </c>
      <c r="W132" s="11">
        <v>0</v>
      </c>
      <c r="X132" s="13">
        <v>95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4">
        <v>0</v>
      </c>
      <c r="AF132" s="14">
        <v>0</v>
      </c>
      <c r="AG132" s="14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97</v>
      </c>
      <c r="AM132" s="68">
        <v>0</v>
      </c>
      <c r="AN132" s="68">
        <v>0</v>
      </c>
      <c r="AO132" s="16">
        <v>0</v>
      </c>
      <c r="AP132" s="16">
        <v>0</v>
      </c>
      <c r="AQ132" s="16">
        <v>0</v>
      </c>
      <c r="AR132" s="16">
        <v>0</v>
      </c>
      <c r="AS132" s="17">
        <v>0</v>
      </c>
      <c r="AT132" s="17">
        <v>0</v>
      </c>
      <c r="AU132" s="17">
        <v>0</v>
      </c>
      <c r="AV132" s="17">
        <v>0</v>
      </c>
      <c r="AW132" s="18">
        <v>0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0</v>
      </c>
      <c r="BD132" s="19">
        <v>96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20"/>
      <c r="BO132" s="20"/>
    </row>
    <row r="133" spans="1:67" ht="15.75" customHeight="1" x14ac:dyDescent="0.35">
      <c r="A133" s="20" t="str">
        <f t="shared" si="0"/>
        <v>M63</v>
      </c>
      <c r="B133" s="20" t="str">
        <f t="shared" si="1"/>
        <v>MU3510</v>
      </c>
      <c r="C133" s="20" t="str">
        <f t="shared" si="2"/>
        <v>MB9</v>
      </c>
      <c r="D133" s="66" t="s">
        <v>295</v>
      </c>
      <c r="E133" s="27" t="s">
        <v>219</v>
      </c>
      <c r="F133" s="27" t="s">
        <v>229</v>
      </c>
      <c r="G133" s="27">
        <v>10</v>
      </c>
      <c r="H133" s="69" t="s">
        <v>225</v>
      </c>
      <c r="I133" s="27">
        <v>9</v>
      </c>
      <c r="J133" s="67" t="s">
        <v>252</v>
      </c>
      <c r="K133" s="27">
        <v>3</v>
      </c>
      <c r="L133" s="22">
        <v>282</v>
      </c>
      <c r="M133" s="23">
        <v>2</v>
      </c>
      <c r="N133" s="23">
        <v>2</v>
      </c>
      <c r="O133" s="24">
        <v>0</v>
      </c>
      <c r="P133" s="10">
        <v>282</v>
      </c>
      <c r="Q133" s="11">
        <v>0</v>
      </c>
      <c r="R133" s="11">
        <v>0</v>
      </c>
      <c r="S133" s="12">
        <v>0</v>
      </c>
      <c r="T133" s="12">
        <v>0</v>
      </c>
      <c r="U133" s="11">
        <v>0</v>
      </c>
      <c r="V133" s="12">
        <v>0</v>
      </c>
      <c r="W133" s="11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4">
        <v>0</v>
      </c>
      <c r="AF133" s="14">
        <v>0</v>
      </c>
      <c r="AG133" s="14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68">
        <v>0</v>
      </c>
      <c r="AN133" s="68">
        <v>0</v>
      </c>
      <c r="AO133" s="16">
        <v>0</v>
      </c>
      <c r="AP133" s="16">
        <v>0</v>
      </c>
      <c r="AQ133" s="16">
        <v>0</v>
      </c>
      <c r="AR133" s="16">
        <v>0</v>
      </c>
      <c r="AS133" s="17">
        <v>100</v>
      </c>
      <c r="AT133" s="17">
        <v>0</v>
      </c>
      <c r="AU133" s="17">
        <v>0</v>
      </c>
      <c r="AV133" s="17">
        <v>0</v>
      </c>
      <c r="AW133" s="18">
        <v>91</v>
      </c>
      <c r="AX133" s="18">
        <v>0</v>
      </c>
      <c r="AY133" s="18">
        <v>0</v>
      </c>
      <c r="AZ133" s="18">
        <v>91</v>
      </c>
      <c r="BA133" s="18">
        <v>0</v>
      </c>
      <c r="BB133" s="18">
        <v>0</v>
      </c>
      <c r="BC133" s="18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20"/>
      <c r="BO133" s="20"/>
    </row>
    <row r="134" spans="1:67" ht="15.75" customHeight="1" x14ac:dyDescent="0.35">
      <c r="A134" s="20" t="str">
        <f t="shared" si="0"/>
        <v>M64</v>
      </c>
      <c r="B134" s="20" t="str">
        <f t="shared" si="1"/>
        <v>MJNR3</v>
      </c>
      <c r="C134" s="20" t="str">
        <f t="shared" si="2"/>
        <v>MC14</v>
      </c>
      <c r="D134" s="66" t="s">
        <v>296</v>
      </c>
      <c r="E134" s="27" t="s">
        <v>219</v>
      </c>
      <c r="F134" s="27" t="s">
        <v>288</v>
      </c>
      <c r="G134" s="27">
        <v>3</v>
      </c>
      <c r="H134" s="27" t="s">
        <v>227</v>
      </c>
      <c r="I134" s="27">
        <v>14</v>
      </c>
      <c r="J134" s="67" t="s">
        <v>252</v>
      </c>
      <c r="K134" s="27">
        <v>3</v>
      </c>
      <c r="L134" s="22">
        <v>278</v>
      </c>
      <c r="M134" s="23">
        <v>2</v>
      </c>
      <c r="N134" s="23">
        <v>2</v>
      </c>
      <c r="O134" s="24">
        <v>0</v>
      </c>
      <c r="P134" s="10">
        <v>278</v>
      </c>
      <c r="Q134" s="11">
        <v>92</v>
      </c>
      <c r="R134" s="11">
        <v>0</v>
      </c>
      <c r="S134" s="12">
        <v>0</v>
      </c>
      <c r="T134" s="12">
        <v>91</v>
      </c>
      <c r="U134" s="11">
        <v>0</v>
      </c>
      <c r="V134" s="12">
        <v>0</v>
      </c>
      <c r="W134" s="11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4">
        <v>0</v>
      </c>
      <c r="AF134" s="14">
        <v>0</v>
      </c>
      <c r="AG134" s="14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68">
        <v>0</v>
      </c>
      <c r="AN134" s="68">
        <v>0</v>
      </c>
      <c r="AO134" s="16">
        <v>0</v>
      </c>
      <c r="AP134" s="16">
        <v>0</v>
      </c>
      <c r="AQ134" s="16">
        <v>0</v>
      </c>
      <c r="AR134" s="16">
        <v>0</v>
      </c>
      <c r="AS134" s="17">
        <v>0</v>
      </c>
      <c r="AT134" s="17">
        <v>95</v>
      </c>
      <c r="AU134" s="17">
        <v>0</v>
      </c>
      <c r="AV134" s="17">
        <v>0</v>
      </c>
      <c r="AW134" s="18">
        <v>0</v>
      </c>
      <c r="AX134" s="18">
        <v>0</v>
      </c>
      <c r="AY134" s="18">
        <v>0</v>
      </c>
      <c r="AZ134" s="18">
        <v>0</v>
      </c>
      <c r="BA134" s="18">
        <v>0</v>
      </c>
      <c r="BB134" s="18">
        <v>0</v>
      </c>
      <c r="BC134" s="18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20"/>
      <c r="BO134" s="20"/>
    </row>
    <row r="135" spans="1:67" ht="15.75" customHeight="1" x14ac:dyDescent="0.35">
      <c r="A135" s="20" t="str">
        <f t="shared" si="0"/>
        <v>M65</v>
      </c>
      <c r="B135" s="20" t="str">
        <f t="shared" si="1"/>
        <v>MV4519</v>
      </c>
      <c r="C135" s="20" t="str">
        <f t="shared" si="2"/>
        <v>MB10</v>
      </c>
      <c r="D135" s="66" t="s">
        <v>297</v>
      </c>
      <c r="E135" s="27" t="s">
        <v>219</v>
      </c>
      <c r="F135" s="27" t="s">
        <v>223</v>
      </c>
      <c r="G135" s="27">
        <v>19</v>
      </c>
      <c r="H135" s="27" t="s">
        <v>225</v>
      </c>
      <c r="I135" s="27">
        <v>10</v>
      </c>
      <c r="J135" s="67" t="s">
        <v>225</v>
      </c>
      <c r="K135" s="27">
        <v>3</v>
      </c>
      <c r="L135" s="22">
        <v>277</v>
      </c>
      <c r="M135" s="23">
        <v>3</v>
      </c>
      <c r="N135" s="23">
        <v>3</v>
      </c>
      <c r="O135" s="24">
        <v>0</v>
      </c>
      <c r="P135" s="10">
        <v>277</v>
      </c>
      <c r="Q135" s="11">
        <v>0</v>
      </c>
      <c r="R135" s="11">
        <v>0</v>
      </c>
      <c r="S135" s="12">
        <v>0</v>
      </c>
      <c r="T135" s="12">
        <v>0</v>
      </c>
      <c r="U135" s="11">
        <v>0</v>
      </c>
      <c r="V135" s="12">
        <v>0</v>
      </c>
      <c r="W135" s="11">
        <v>96</v>
      </c>
      <c r="X135" s="13">
        <v>81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4">
        <v>0</v>
      </c>
      <c r="AF135" s="14">
        <v>0</v>
      </c>
      <c r="AG135" s="14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68">
        <v>0</v>
      </c>
      <c r="AN135" s="68">
        <v>0</v>
      </c>
      <c r="AO135" s="16">
        <v>0</v>
      </c>
      <c r="AP135" s="16">
        <v>100</v>
      </c>
      <c r="AQ135" s="16">
        <v>0</v>
      </c>
      <c r="AR135" s="16">
        <v>0</v>
      </c>
      <c r="AS135" s="17">
        <v>0</v>
      </c>
      <c r="AT135" s="17">
        <v>0</v>
      </c>
      <c r="AU135" s="17">
        <v>0</v>
      </c>
      <c r="AV135" s="17">
        <v>0</v>
      </c>
      <c r="AW135" s="18">
        <v>0</v>
      </c>
      <c r="AX135" s="18">
        <v>0</v>
      </c>
      <c r="AY135" s="18">
        <v>0</v>
      </c>
      <c r="AZ135" s="18">
        <v>0</v>
      </c>
      <c r="BA135" s="18">
        <v>0</v>
      </c>
      <c r="BB135" s="18">
        <v>0</v>
      </c>
      <c r="BC135" s="18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0</v>
      </c>
      <c r="BI135" s="19">
        <v>0</v>
      </c>
      <c r="BJ135" s="19">
        <v>0</v>
      </c>
      <c r="BK135" s="19">
        <v>0</v>
      </c>
      <c r="BL135" s="19">
        <v>0</v>
      </c>
      <c r="BM135" s="19">
        <v>0</v>
      </c>
      <c r="BN135" s="20"/>
      <c r="BO135" s="20"/>
    </row>
    <row r="136" spans="1:67" ht="15.75" customHeight="1" x14ac:dyDescent="0.35">
      <c r="A136" s="20" t="str">
        <f t="shared" si="0"/>
        <v>M66</v>
      </c>
      <c r="B136" s="20" t="str">
        <f t="shared" si="1"/>
        <v>MV5512</v>
      </c>
      <c r="C136" s="20" t="str">
        <f t="shared" si="2"/>
        <v>MB11</v>
      </c>
      <c r="D136" s="66" t="s">
        <v>298</v>
      </c>
      <c r="E136" s="27" t="s">
        <v>219</v>
      </c>
      <c r="F136" s="27" t="s">
        <v>246</v>
      </c>
      <c r="G136" s="27">
        <v>12</v>
      </c>
      <c r="H136" s="27" t="s">
        <v>225</v>
      </c>
      <c r="I136" s="27">
        <v>11</v>
      </c>
      <c r="J136" s="67" t="s">
        <v>227</v>
      </c>
      <c r="K136" s="27">
        <v>3</v>
      </c>
      <c r="L136" s="22">
        <v>277</v>
      </c>
      <c r="M136" s="23">
        <v>2</v>
      </c>
      <c r="N136" s="23">
        <v>2</v>
      </c>
      <c r="O136" s="24">
        <v>0</v>
      </c>
      <c r="P136" s="10">
        <v>277</v>
      </c>
      <c r="Q136" s="11">
        <v>0</v>
      </c>
      <c r="R136" s="11">
        <v>0</v>
      </c>
      <c r="S136" s="12">
        <v>0</v>
      </c>
      <c r="T136" s="12">
        <v>0</v>
      </c>
      <c r="U136" s="11">
        <v>0</v>
      </c>
      <c r="V136" s="12">
        <v>0</v>
      </c>
      <c r="W136" s="11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4">
        <v>0</v>
      </c>
      <c r="AF136" s="14">
        <v>0</v>
      </c>
      <c r="AG136" s="14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68">
        <v>0</v>
      </c>
      <c r="AN136" s="68">
        <v>0</v>
      </c>
      <c r="AO136" s="16">
        <v>0</v>
      </c>
      <c r="AP136" s="16">
        <v>0</v>
      </c>
      <c r="AQ136" s="16">
        <v>0</v>
      </c>
      <c r="AR136" s="16">
        <v>0</v>
      </c>
      <c r="AS136" s="17">
        <v>91</v>
      </c>
      <c r="AT136" s="17">
        <v>91</v>
      </c>
      <c r="AU136" s="17">
        <v>0</v>
      </c>
      <c r="AV136" s="17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9">
        <v>95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20"/>
      <c r="BO136" s="20"/>
    </row>
    <row r="137" spans="1:67" ht="15.75" customHeight="1" x14ac:dyDescent="0.35">
      <c r="A137" s="20" t="str">
        <f t="shared" si="0"/>
        <v>M67</v>
      </c>
      <c r="B137" s="20" t="str">
        <f t="shared" si="1"/>
        <v>MU3511</v>
      </c>
      <c r="C137" s="20" t="str">
        <f t="shared" si="2"/>
        <v>MC15</v>
      </c>
      <c r="D137" s="66" t="s">
        <v>299</v>
      </c>
      <c r="E137" s="27" t="s">
        <v>219</v>
      </c>
      <c r="F137" s="27" t="s">
        <v>229</v>
      </c>
      <c r="G137" s="27">
        <v>11</v>
      </c>
      <c r="H137" s="27" t="s">
        <v>227</v>
      </c>
      <c r="I137" s="27">
        <v>15</v>
      </c>
      <c r="J137" s="67" t="s">
        <v>227</v>
      </c>
      <c r="K137" s="27">
        <v>3</v>
      </c>
      <c r="L137" s="22">
        <v>274</v>
      </c>
      <c r="M137" s="23">
        <v>3</v>
      </c>
      <c r="N137" s="23">
        <v>3</v>
      </c>
      <c r="O137" s="24">
        <v>0</v>
      </c>
      <c r="P137" s="10">
        <v>274</v>
      </c>
      <c r="Q137" s="11">
        <v>0</v>
      </c>
      <c r="R137" s="11">
        <v>0</v>
      </c>
      <c r="S137" s="12">
        <v>0</v>
      </c>
      <c r="T137" s="12">
        <v>86</v>
      </c>
      <c r="U137" s="11">
        <v>0</v>
      </c>
      <c r="V137" s="12">
        <v>0</v>
      </c>
      <c r="W137" s="11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4">
        <v>0</v>
      </c>
      <c r="AF137" s="14">
        <v>93</v>
      </c>
      <c r="AG137" s="14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68">
        <v>0</v>
      </c>
      <c r="AN137" s="68">
        <v>0</v>
      </c>
      <c r="AO137" s="16">
        <v>0</v>
      </c>
      <c r="AP137" s="16">
        <v>0</v>
      </c>
      <c r="AQ137" s="16">
        <v>0</v>
      </c>
      <c r="AR137" s="16">
        <v>95</v>
      </c>
      <c r="AS137" s="17">
        <v>0</v>
      </c>
      <c r="AT137" s="17">
        <v>0</v>
      </c>
      <c r="AU137" s="17">
        <v>0</v>
      </c>
      <c r="AV137" s="17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20"/>
      <c r="BO137" s="20"/>
    </row>
    <row r="138" spans="1:67" ht="15.75" customHeight="1" x14ac:dyDescent="0.35">
      <c r="A138" s="20" t="str">
        <f t="shared" si="0"/>
        <v>M68</v>
      </c>
      <c r="B138" s="20" t="str">
        <f t="shared" si="1"/>
        <v>MV5513</v>
      </c>
      <c r="C138" s="20" t="str">
        <f t="shared" si="2"/>
        <v>ME5</v>
      </c>
      <c r="D138" s="66" t="s">
        <v>300</v>
      </c>
      <c r="E138" s="27" t="s">
        <v>219</v>
      </c>
      <c r="F138" s="27" t="s">
        <v>246</v>
      </c>
      <c r="G138" s="27">
        <v>13</v>
      </c>
      <c r="H138" s="27" t="s">
        <v>239</v>
      </c>
      <c r="I138" s="27">
        <v>5</v>
      </c>
      <c r="J138" s="67" t="s">
        <v>239</v>
      </c>
      <c r="K138" s="27">
        <v>3</v>
      </c>
      <c r="L138" s="22">
        <v>265</v>
      </c>
      <c r="M138" s="23">
        <v>2</v>
      </c>
      <c r="N138" s="23">
        <v>2</v>
      </c>
      <c r="O138" s="24">
        <v>0</v>
      </c>
      <c r="P138" s="10">
        <v>265</v>
      </c>
      <c r="Q138" s="11">
        <v>0</v>
      </c>
      <c r="R138" s="11">
        <v>0</v>
      </c>
      <c r="S138" s="12">
        <v>0</v>
      </c>
      <c r="T138" s="12">
        <v>0</v>
      </c>
      <c r="U138" s="11">
        <v>0</v>
      </c>
      <c r="V138" s="12">
        <v>0</v>
      </c>
      <c r="W138" s="11">
        <v>0</v>
      </c>
      <c r="X138" s="13">
        <v>84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4">
        <v>0</v>
      </c>
      <c r="AF138" s="14">
        <v>0</v>
      </c>
      <c r="AG138" s="14">
        <v>91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68">
        <v>0</v>
      </c>
      <c r="AN138" s="68">
        <v>0</v>
      </c>
      <c r="AO138" s="16">
        <v>0</v>
      </c>
      <c r="AP138" s="16">
        <v>0</v>
      </c>
      <c r="AQ138" s="16">
        <v>0</v>
      </c>
      <c r="AR138" s="16">
        <v>0</v>
      </c>
      <c r="AS138" s="17">
        <v>0</v>
      </c>
      <c r="AT138" s="17">
        <v>0</v>
      </c>
      <c r="AU138" s="17">
        <v>0</v>
      </c>
      <c r="AV138" s="17">
        <v>0</v>
      </c>
      <c r="AW138" s="18">
        <v>0</v>
      </c>
      <c r="AX138" s="18">
        <v>0</v>
      </c>
      <c r="AY138" s="18">
        <v>0</v>
      </c>
      <c r="AZ138" s="18">
        <v>0</v>
      </c>
      <c r="BA138" s="18">
        <v>0</v>
      </c>
      <c r="BB138" s="18">
        <v>0</v>
      </c>
      <c r="BC138" s="18">
        <v>0</v>
      </c>
      <c r="BD138" s="19">
        <v>0</v>
      </c>
      <c r="BE138" s="19">
        <v>0</v>
      </c>
      <c r="BF138" s="19">
        <v>90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20"/>
      <c r="BO138" s="20"/>
    </row>
    <row r="139" spans="1:67" ht="15.75" customHeight="1" x14ac:dyDescent="0.35">
      <c r="A139" s="20" t="str">
        <f t="shared" si="0"/>
        <v>M69</v>
      </c>
      <c r="B139" s="20" t="str">
        <f t="shared" si="1"/>
        <v>MV4520</v>
      </c>
      <c r="C139" s="20" t="str">
        <f t="shared" si="2"/>
        <v>MD9</v>
      </c>
      <c r="D139" s="66" t="s">
        <v>301</v>
      </c>
      <c r="E139" s="27" t="s">
        <v>219</v>
      </c>
      <c r="F139" s="27" t="s">
        <v>223</v>
      </c>
      <c r="G139" s="27">
        <v>20</v>
      </c>
      <c r="H139" s="27" t="s">
        <v>233</v>
      </c>
      <c r="I139" s="27">
        <v>9</v>
      </c>
      <c r="J139" s="67" t="s">
        <v>227</v>
      </c>
      <c r="K139" s="27">
        <v>3</v>
      </c>
      <c r="L139" s="22">
        <v>254</v>
      </c>
      <c r="M139" s="23">
        <v>1</v>
      </c>
      <c r="N139" s="23">
        <v>1</v>
      </c>
      <c r="O139" s="24">
        <v>0</v>
      </c>
      <c r="P139" s="10">
        <v>254</v>
      </c>
      <c r="Q139" s="11">
        <v>0</v>
      </c>
      <c r="R139" s="11">
        <v>0</v>
      </c>
      <c r="S139" s="12">
        <v>0</v>
      </c>
      <c r="T139" s="12">
        <v>0</v>
      </c>
      <c r="U139" s="11">
        <v>0</v>
      </c>
      <c r="V139" s="12">
        <v>0</v>
      </c>
      <c r="W139" s="11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4">
        <v>0</v>
      </c>
      <c r="AF139" s="14">
        <v>0</v>
      </c>
      <c r="AG139" s="14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68">
        <v>0</v>
      </c>
      <c r="AN139" s="68">
        <v>0</v>
      </c>
      <c r="AO139" s="16">
        <v>0</v>
      </c>
      <c r="AP139" s="16">
        <v>0</v>
      </c>
      <c r="AQ139" s="16">
        <v>0</v>
      </c>
      <c r="AR139" s="16">
        <v>0</v>
      </c>
      <c r="AS139" s="17">
        <v>0</v>
      </c>
      <c r="AT139" s="17">
        <v>0</v>
      </c>
      <c r="AU139" s="17">
        <v>0</v>
      </c>
      <c r="AV139" s="17">
        <v>0</v>
      </c>
      <c r="AW139" s="18">
        <v>0</v>
      </c>
      <c r="AX139" s="18">
        <v>0</v>
      </c>
      <c r="AY139" s="18">
        <v>88</v>
      </c>
      <c r="AZ139" s="18">
        <v>83</v>
      </c>
      <c r="BA139" s="18">
        <v>0</v>
      </c>
      <c r="BB139" s="18">
        <v>0</v>
      </c>
      <c r="BC139" s="18">
        <v>83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20"/>
      <c r="BO139" s="20"/>
    </row>
    <row r="140" spans="1:67" ht="15.75" customHeight="1" x14ac:dyDescent="0.35">
      <c r="A140" s="20" t="str">
        <f t="shared" si="0"/>
        <v>M70</v>
      </c>
      <c r="B140" s="20" t="str">
        <f t="shared" si="1"/>
        <v>MV3515</v>
      </c>
      <c r="C140" s="20" t="str">
        <f t="shared" si="2"/>
        <v>MU6</v>
      </c>
      <c r="D140" s="66" t="s">
        <v>302</v>
      </c>
      <c r="E140" s="27" t="s">
        <v>219</v>
      </c>
      <c r="F140" s="27" t="s">
        <v>220</v>
      </c>
      <c r="G140" s="27">
        <v>15</v>
      </c>
      <c r="H140" s="27" t="s">
        <v>252</v>
      </c>
      <c r="I140" s="27">
        <v>6</v>
      </c>
      <c r="J140" s="67" t="s">
        <v>252</v>
      </c>
      <c r="K140" s="27">
        <v>2</v>
      </c>
      <c r="L140" s="22">
        <v>200</v>
      </c>
      <c r="M140" s="23">
        <v>2</v>
      </c>
      <c r="N140" s="23">
        <v>2</v>
      </c>
      <c r="O140" s="24">
        <v>0</v>
      </c>
      <c r="P140" s="10">
        <v>200</v>
      </c>
      <c r="Q140" s="11">
        <v>0</v>
      </c>
      <c r="R140" s="11">
        <v>0</v>
      </c>
      <c r="S140" s="12">
        <v>0</v>
      </c>
      <c r="T140" s="12">
        <v>0</v>
      </c>
      <c r="U140" s="11">
        <v>0</v>
      </c>
      <c r="V140" s="12">
        <v>0</v>
      </c>
      <c r="W140" s="11">
        <v>0</v>
      </c>
      <c r="X140" s="13">
        <v>100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4">
        <v>0</v>
      </c>
      <c r="AF140" s="14">
        <v>0</v>
      </c>
      <c r="AG140" s="14">
        <v>0</v>
      </c>
      <c r="AH140" s="15">
        <v>0</v>
      </c>
      <c r="AI140" s="15">
        <v>0</v>
      </c>
      <c r="AJ140" s="15">
        <v>0</v>
      </c>
      <c r="AK140" s="15">
        <v>100</v>
      </c>
      <c r="AL140" s="15">
        <v>0</v>
      </c>
      <c r="AM140" s="68">
        <v>0</v>
      </c>
      <c r="AN140" s="68">
        <v>0</v>
      </c>
      <c r="AO140" s="16">
        <v>0</v>
      </c>
      <c r="AP140" s="16">
        <v>0</v>
      </c>
      <c r="AQ140" s="16">
        <v>0</v>
      </c>
      <c r="AR140" s="16">
        <v>0</v>
      </c>
      <c r="AS140" s="17">
        <v>0</v>
      </c>
      <c r="AT140" s="17">
        <v>0</v>
      </c>
      <c r="AU140" s="17">
        <v>0</v>
      </c>
      <c r="AV140" s="17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20"/>
      <c r="BO140" s="20"/>
    </row>
    <row r="141" spans="1:67" ht="15.75" customHeight="1" x14ac:dyDescent="0.35">
      <c r="A141" s="20" t="str">
        <f t="shared" si="0"/>
        <v>M71</v>
      </c>
      <c r="B141" s="20" t="str">
        <f t="shared" si="1"/>
        <v>MV3516</v>
      </c>
      <c r="C141" s="20" t="str">
        <f t="shared" si="2"/>
        <v>MU7</v>
      </c>
      <c r="D141" s="66" t="s">
        <v>303</v>
      </c>
      <c r="E141" s="27" t="s">
        <v>219</v>
      </c>
      <c r="F141" s="27" t="s">
        <v>220</v>
      </c>
      <c r="G141" s="27">
        <v>16</v>
      </c>
      <c r="H141" s="27" t="s">
        <v>252</v>
      </c>
      <c r="I141" s="27">
        <v>7</v>
      </c>
      <c r="J141" s="67" t="s">
        <v>304</v>
      </c>
      <c r="K141" s="27">
        <v>2</v>
      </c>
      <c r="L141" s="22">
        <v>197</v>
      </c>
      <c r="M141" s="23">
        <v>2</v>
      </c>
      <c r="N141" s="23">
        <v>2</v>
      </c>
      <c r="O141" s="24">
        <v>0</v>
      </c>
      <c r="P141" s="10">
        <v>197</v>
      </c>
      <c r="Q141" s="11">
        <v>0</v>
      </c>
      <c r="R141" s="11">
        <v>0</v>
      </c>
      <c r="S141" s="12">
        <v>0</v>
      </c>
      <c r="T141" s="12">
        <v>0</v>
      </c>
      <c r="U141" s="11">
        <v>0</v>
      </c>
      <c r="V141" s="12">
        <v>0</v>
      </c>
      <c r="W141" s="11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4">
        <v>0</v>
      </c>
      <c r="AF141" s="14">
        <v>0</v>
      </c>
      <c r="AG141" s="14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68">
        <v>100</v>
      </c>
      <c r="AN141" s="68">
        <v>0</v>
      </c>
      <c r="AO141" s="16">
        <v>0</v>
      </c>
      <c r="AP141" s="16">
        <v>0</v>
      </c>
      <c r="AQ141" s="16">
        <v>0</v>
      </c>
      <c r="AR141" s="16">
        <v>0</v>
      </c>
      <c r="AS141" s="17">
        <v>0</v>
      </c>
      <c r="AT141" s="17">
        <v>0</v>
      </c>
      <c r="AU141" s="17">
        <v>0</v>
      </c>
      <c r="AV141" s="17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97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20"/>
      <c r="BO141" s="20"/>
    </row>
    <row r="142" spans="1:67" ht="15.75" customHeight="1" x14ac:dyDescent="0.35">
      <c r="A142" s="20" t="str">
        <f t="shared" si="0"/>
        <v>M72</v>
      </c>
      <c r="B142" s="20" t="str">
        <f t="shared" si="1"/>
        <v>MU3512</v>
      </c>
      <c r="C142" s="20" t="str">
        <f t="shared" si="2"/>
        <v>MA17</v>
      </c>
      <c r="D142" s="66" t="s">
        <v>305</v>
      </c>
      <c r="E142" s="27" t="s">
        <v>219</v>
      </c>
      <c r="F142" s="27" t="s">
        <v>229</v>
      </c>
      <c r="G142" s="27">
        <v>12</v>
      </c>
      <c r="H142" s="27" t="s">
        <v>221</v>
      </c>
      <c r="I142" s="27">
        <v>17</v>
      </c>
      <c r="J142" s="67" t="s">
        <v>221</v>
      </c>
      <c r="K142" s="27">
        <v>2</v>
      </c>
      <c r="L142" s="22">
        <v>194</v>
      </c>
      <c r="M142" s="23">
        <v>2</v>
      </c>
      <c r="N142" s="23">
        <v>2</v>
      </c>
      <c r="O142" s="24">
        <v>0</v>
      </c>
      <c r="P142" s="10">
        <v>194</v>
      </c>
      <c r="Q142" s="11">
        <v>0</v>
      </c>
      <c r="R142" s="11">
        <v>0</v>
      </c>
      <c r="S142" s="12">
        <v>0</v>
      </c>
      <c r="T142" s="12">
        <v>0</v>
      </c>
      <c r="U142" s="11">
        <v>0</v>
      </c>
      <c r="V142" s="12">
        <v>0</v>
      </c>
      <c r="W142" s="11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4">
        <v>0</v>
      </c>
      <c r="AF142" s="14">
        <v>0</v>
      </c>
      <c r="AG142" s="14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68">
        <v>0</v>
      </c>
      <c r="AN142" s="68">
        <v>0</v>
      </c>
      <c r="AO142" s="16">
        <v>100</v>
      </c>
      <c r="AP142" s="16">
        <v>0</v>
      </c>
      <c r="AQ142" s="16">
        <v>0</v>
      </c>
      <c r="AR142" s="16">
        <v>0</v>
      </c>
      <c r="AS142" s="17">
        <v>0</v>
      </c>
      <c r="AT142" s="17">
        <v>0</v>
      </c>
      <c r="AU142" s="17">
        <v>0</v>
      </c>
      <c r="AV142" s="17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94</v>
      </c>
      <c r="BM142" s="19">
        <v>0</v>
      </c>
      <c r="BN142" s="20"/>
      <c r="BO142" s="20"/>
    </row>
    <row r="143" spans="1:67" ht="15.75" customHeight="1" x14ac:dyDescent="0.35">
      <c r="A143" s="20" t="str">
        <f t="shared" si="0"/>
        <v>M73</v>
      </c>
      <c r="B143" s="20" t="str">
        <f t="shared" si="1"/>
        <v>MU3513</v>
      </c>
      <c r="C143" s="20" t="str">
        <f t="shared" si="2"/>
        <v>MA18</v>
      </c>
      <c r="D143" s="66" t="s">
        <v>306</v>
      </c>
      <c r="E143" s="27" t="s">
        <v>219</v>
      </c>
      <c r="F143" s="27" t="s">
        <v>229</v>
      </c>
      <c r="G143" s="27">
        <v>13</v>
      </c>
      <c r="H143" s="27" t="s">
        <v>221</v>
      </c>
      <c r="I143" s="27">
        <v>18</v>
      </c>
      <c r="J143" s="67" t="s">
        <v>221</v>
      </c>
      <c r="K143" s="27">
        <v>2</v>
      </c>
      <c r="L143" s="22">
        <v>194</v>
      </c>
      <c r="M143" s="23">
        <v>1</v>
      </c>
      <c r="N143" s="23">
        <v>1</v>
      </c>
      <c r="O143" s="24">
        <v>0</v>
      </c>
      <c r="P143" s="10">
        <v>194</v>
      </c>
      <c r="Q143" s="11">
        <v>0</v>
      </c>
      <c r="R143" s="11">
        <v>0</v>
      </c>
      <c r="S143" s="12">
        <v>0</v>
      </c>
      <c r="T143" s="12">
        <v>0</v>
      </c>
      <c r="U143" s="11">
        <v>0</v>
      </c>
      <c r="V143" s="12">
        <v>0</v>
      </c>
      <c r="W143" s="11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4">
        <v>0</v>
      </c>
      <c r="AF143" s="14">
        <v>0</v>
      </c>
      <c r="AG143" s="14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68">
        <v>0</v>
      </c>
      <c r="AN143" s="68">
        <v>0</v>
      </c>
      <c r="AO143" s="16">
        <v>0</v>
      </c>
      <c r="AP143" s="16">
        <v>0</v>
      </c>
      <c r="AQ143" s="16">
        <v>0</v>
      </c>
      <c r="AR143" s="16">
        <v>0</v>
      </c>
      <c r="AS143" s="17">
        <v>0</v>
      </c>
      <c r="AT143" s="17">
        <v>0</v>
      </c>
      <c r="AU143" s="17">
        <v>0</v>
      </c>
      <c r="AV143" s="17">
        <v>0</v>
      </c>
      <c r="AW143" s="18">
        <v>0</v>
      </c>
      <c r="AX143" s="18">
        <v>0</v>
      </c>
      <c r="AY143" s="18">
        <v>0</v>
      </c>
      <c r="AZ143" s="18">
        <v>0</v>
      </c>
      <c r="BA143" s="18">
        <v>96</v>
      </c>
      <c r="BB143" s="18">
        <v>98</v>
      </c>
      <c r="BC143" s="18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20"/>
      <c r="BO143" s="20"/>
    </row>
    <row r="144" spans="1:67" ht="15.75" customHeight="1" x14ac:dyDescent="0.35">
      <c r="A144" s="20" t="str">
        <f t="shared" si="0"/>
        <v>M74</v>
      </c>
      <c r="B144" s="20" t="str">
        <f t="shared" si="1"/>
        <v>MJNR4</v>
      </c>
      <c r="C144" s="20" t="str">
        <f t="shared" si="2"/>
        <v>MC16</v>
      </c>
      <c r="D144" s="66" t="s">
        <v>307</v>
      </c>
      <c r="E144" s="27" t="s">
        <v>219</v>
      </c>
      <c r="F144" s="27" t="s">
        <v>288</v>
      </c>
      <c r="G144" s="27">
        <v>4</v>
      </c>
      <c r="H144" s="27" t="s">
        <v>227</v>
      </c>
      <c r="I144" s="27">
        <v>16</v>
      </c>
      <c r="J144" s="67" t="s">
        <v>252</v>
      </c>
      <c r="K144" s="27">
        <v>2</v>
      </c>
      <c r="L144" s="22">
        <v>192</v>
      </c>
      <c r="M144" s="23">
        <v>2</v>
      </c>
      <c r="N144" s="23">
        <v>2</v>
      </c>
      <c r="O144" s="24">
        <v>0</v>
      </c>
      <c r="P144" s="10">
        <v>192</v>
      </c>
      <c r="Q144" s="11">
        <v>0</v>
      </c>
      <c r="R144" s="11">
        <v>0</v>
      </c>
      <c r="S144" s="12">
        <v>0</v>
      </c>
      <c r="T144" s="12">
        <v>0</v>
      </c>
      <c r="U144" s="11">
        <v>95</v>
      </c>
      <c r="V144" s="12">
        <v>0</v>
      </c>
      <c r="W144" s="11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4">
        <v>0</v>
      </c>
      <c r="AF144" s="14">
        <v>0</v>
      </c>
      <c r="AG144" s="14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68">
        <v>0</v>
      </c>
      <c r="AN144" s="68">
        <v>0</v>
      </c>
      <c r="AO144" s="16">
        <v>0</v>
      </c>
      <c r="AP144" s="16">
        <v>0</v>
      </c>
      <c r="AQ144" s="16">
        <v>0</v>
      </c>
      <c r="AR144" s="16">
        <v>0</v>
      </c>
      <c r="AS144" s="17">
        <v>0</v>
      </c>
      <c r="AT144" s="17">
        <v>97</v>
      </c>
      <c r="AU144" s="17">
        <v>0</v>
      </c>
      <c r="AV144" s="17">
        <v>0</v>
      </c>
      <c r="AW144" s="18">
        <v>0</v>
      </c>
      <c r="AX144" s="18">
        <v>0</v>
      </c>
      <c r="AY144" s="18">
        <v>0</v>
      </c>
      <c r="AZ144" s="18">
        <v>0</v>
      </c>
      <c r="BA144" s="18">
        <v>0</v>
      </c>
      <c r="BB144" s="18">
        <v>0</v>
      </c>
      <c r="BC144" s="18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20"/>
      <c r="BO144" s="20"/>
    </row>
    <row r="145" spans="1:67" ht="15.75" customHeight="1" x14ac:dyDescent="0.35">
      <c r="A145" s="20" t="str">
        <f t="shared" si="0"/>
        <v>M75</v>
      </c>
      <c r="B145" s="20" t="str">
        <f t="shared" si="1"/>
        <v>MJNR5</v>
      </c>
      <c r="C145" s="20" t="str">
        <f t="shared" si="2"/>
        <v>MU8</v>
      </c>
      <c r="D145" s="66" t="s">
        <v>308</v>
      </c>
      <c r="E145" s="27" t="s">
        <v>219</v>
      </c>
      <c r="F145" s="27" t="s">
        <v>288</v>
      </c>
      <c r="G145" s="27">
        <v>5</v>
      </c>
      <c r="H145" s="27" t="s">
        <v>252</v>
      </c>
      <c r="I145" s="27">
        <v>8</v>
      </c>
      <c r="J145" s="67" t="s">
        <v>252</v>
      </c>
      <c r="K145" s="27">
        <v>2</v>
      </c>
      <c r="L145" s="22">
        <v>192</v>
      </c>
      <c r="M145" s="23">
        <v>1</v>
      </c>
      <c r="N145" s="23">
        <v>1</v>
      </c>
      <c r="O145" s="24">
        <v>0</v>
      </c>
      <c r="P145" s="10">
        <v>192</v>
      </c>
      <c r="Q145" s="11">
        <v>96</v>
      </c>
      <c r="R145" s="11">
        <v>0</v>
      </c>
      <c r="S145" s="12">
        <v>0</v>
      </c>
      <c r="T145" s="12">
        <v>96</v>
      </c>
      <c r="U145" s="11">
        <v>0</v>
      </c>
      <c r="V145" s="12">
        <v>0</v>
      </c>
      <c r="W145" s="11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4">
        <v>0</v>
      </c>
      <c r="AF145" s="14">
        <v>0</v>
      </c>
      <c r="AG145" s="14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68">
        <v>0</v>
      </c>
      <c r="AN145" s="68">
        <v>0</v>
      </c>
      <c r="AO145" s="16">
        <v>0</v>
      </c>
      <c r="AP145" s="16">
        <v>0</v>
      </c>
      <c r="AQ145" s="16">
        <v>0</v>
      </c>
      <c r="AR145" s="16">
        <v>0</v>
      </c>
      <c r="AS145" s="17">
        <v>0</v>
      </c>
      <c r="AT145" s="17">
        <v>0</v>
      </c>
      <c r="AU145" s="17">
        <v>0</v>
      </c>
      <c r="AV145" s="17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20"/>
      <c r="BO145" s="20"/>
    </row>
    <row r="146" spans="1:67" ht="15.75" customHeight="1" x14ac:dyDescent="0.35">
      <c r="A146" s="20" t="str">
        <f t="shared" si="0"/>
        <v>M76</v>
      </c>
      <c r="B146" s="20" t="str">
        <f t="shared" si="1"/>
        <v>MV3517</v>
      </c>
      <c r="C146" s="20" t="str">
        <f t="shared" si="2"/>
        <v>MB12</v>
      </c>
      <c r="D146" s="66" t="s">
        <v>309</v>
      </c>
      <c r="E146" s="27" t="s">
        <v>219</v>
      </c>
      <c r="F146" s="27" t="s">
        <v>220</v>
      </c>
      <c r="G146" s="27">
        <v>17</v>
      </c>
      <c r="H146" s="27" t="s">
        <v>225</v>
      </c>
      <c r="I146" s="27">
        <v>12</v>
      </c>
      <c r="J146" s="67" t="s">
        <v>227</v>
      </c>
      <c r="K146" s="27">
        <v>2</v>
      </c>
      <c r="L146" s="22">
        <v>191</v>
      </c>
      <c r="M146" s="23">
        <v>2</v>
      </c>
      <c r="N146" s="23">
        <v>2</v>
      </c>
      <c r="O146" s="24">
        <v>0</v>
      </c>
      <c r="P146" s="10">
        <v>191</v>
      </c>
      <c r="Q146" s="11">
        <v>0</v>
      </c>
      <c r="R146" s="11">
        <v>0</v>
      </c>
      <c r="S146" s="12">
        <v>0</v>
      </c>
      <c r="T146" s="12">
        <v>0</v>
      </c>
      <c r="U146" s="11">
        <v>0</v>
      </c>
      <c r="V146" s="12">
        <v>0</v>
      </c>
      <c r="W146" s="11">
        <v>0</v>
      </c>
      <c r="X146" s="13">
        <v>0</v>
      </c>
      <c r="Y146" s="13">
        <v>0</v>
      </c>
      <c r="Z146" s="13">
        <v>95</v>
      </c>
      <c r="AA146" s="13">
        <v>0</v>
      </c>
      <c r="AB146" s="13">
        <v>0</v>
      </c>
      <c r="AC146" s="13">
        <v>0</v>
      </c>
      <c r="AD146" s="13">
        <v>0</v>
      </c>
      <c r="AE146" s="14">
        <v>0</v>
      </c>
      <c r="AF146" s="14">
        <v>0</v>
      </c>
      <c r="AG146" s="14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68">
        <v>0</v>
      </c>
      <c r="AN146" s="68">
        <v>0</v>
      </c>
      <c r="AO146" s="16">
        <v>96</v>
      </c>
      <c r="AP146" s="16">
        <v>0</v>
      </c>
      <c r="AQ146" s="16">
        <v>0</v>
      </c>
      <c r="AR146" s="16">
        <v>0</v>
      </c>
      <c r="AS146" s="17">
        <v>0</v>
      </c>
      <c r="AT146" s="17">
        <v>0</v>
      </c>
      <c r="AU146" s="17">
        <v>0</v>
      </c>
      <c r="AV146" s="17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20"/>
      <c r="BO146" s="20"/>
    </row>
    <row r="147" spans="1:67" ht="15.75" customHeight="1" x14ac:dyDescent="0.35">
      <c r="A147" s="20" t="str">
        <f t="shared" si="0"/>
        <v>M77</v>
      </c>
      <c r="B147" s="20" t="str">
        <f t="shared" si="1"/>
        <v>MJNR6</v>
      </c>
      <c r="C147" s="20" t="str">
        <f t="shared" si="2"/>
        <v>MU9</v>
      </c>
      <c r="D147" s="66" t="s">
        <v>310</v>
      </c>
      <c r="E147" s="27" t="s">
        <v>219</v>
      </c>
      <c r="F147" s="27" t="s">
        <v>288</v>
      </c>
      <c r="G147" s="27">
        <v>6</v>
      </c>
      <c r="H147" s="27" t="s">
        <v>252</v>
      </c>
      <c r="I147" s="27">
        <v>9</v>
      </c>
      <c r="J147" s="67" t="s">
        <v>252</v>
      </c>
      <c r="K147" s="27">
        <v>2</v>
      </c>
      <c r="L147" s="22">
        <v>191</v>
      </c>
      <c r="M147" s="23">
        <v>1</v>
      </c>
      <c r="N147" s="23">
        <v>1</v>
      </c>
      <c r="O147" s="24">
        <v>0</v>
      </c>
      <c r="P147" s="10">
        <v>191</v>
      </c>
      <c r="Q147" s="11">
        <v>0</v>
      </c>
      <c r="R147" s="11">
        <v>0</v>
      </c>
      <c r="S147" s="12">
        <v>0</v>
      </c>
      <c r="T147" s="12">
        <v>0</v>
      </c>
      <c r="U147" s="11">
        <v>0</v>
      </c>
      <c r="V147" s="12">
        <v>0</v>
      </c>
      <c r="W147" s="11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4">
        <v>0</v>
      </c>
      <c r="AF147" s="14">
        <v>0</v>
      </c>
      <c r="AG147" s="14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68">
        <v>0</v>
      </c>
      <c r="AN147" s="68">
        <v>0</v>
      </c>
      <c r="AO147" s="16">
        <v>0</v>
      </c>
      <c r="AP147" s="16">
        <v>0</v>
      </c>
      <c r="AQ147" s="16">
        <v>0</v>
      </c>
      <c r="AR147" s="16">
        <v>0</v>
      </c>
      <c r="AS147" s="17">
        <v>0</v>
      </c>
      <c r="AT147" s="17">
        <v>0</v>
      </c>
      <c r="AU147" s="17">
        <v>0</v>
      </c>
      <c r="AV147" s="17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100</v>
      </c>
      <c r="BL147" s="19">
        <v>91</v>
      </c>
      <c r="BM147" s="19">
        <v>0</v>
      </c>
      <c r="BN147" s="20"/>
      <c r="BO147" s="20"/>
    </row>
    <row r="148" spans="1:67" ht="15.75" customHeight="1" x14ac:dyDescent="0.35">
      <c r="A148" s="20" t="str">
        <f t="shared" si="0"/>
        <v>M78</v>
      </c>
      <c r="B148" s="20" t="str">
        <f t="shared" si="1"/>
        <v>MJNR7</v>
      </c>
      <c r="C148" s="20" t="str">
        <f t="shared" si="2"/>
        <v>MB13</v>
      </c>
      <c r="D148" s="66" t="s">
        <v>311</v>
      </c>
      <c r="E148" s="27" t="s">
        <v>219</v>
      </c>
      <c r="F148" s="27" t="s">
        <v>288</v>
      </c>
      <c r="G148" s="27">
        <v>7</v>
      </c>
      <c r="H148" s="69" t="s">
        <v>225</v>
      </c>
      <c r="I148" s="27">
        <v>13</v>
      </c>
      <c r="J148" s="67" t="s">
        <v>252</v>
      </c>
      <c r="K148" s="27">
        <v>2</v>
      </c>
      <c r="L148" s="22">
        <v>190</v>
      </c>
      <c r="M148" s="23">
        <v>1</v>
      </c>
      <c r="N148" s="23">
        <v>1</v>
      </c>
      <c r="O148" s="24">
        <v>0</v>
      </c>
      <c r="P148" s="10">
        <v>190</v>
      </c>
      <c r="Q148" s="11">
        <v>95</v>
      </c>
      <c r="R148" s="11">
        <v>0</v>
      </c>
      <c r="S148" s="12">
        <v>0</v>
      </c>
      <c r="T148" s="12">
        <v>95</v>
      </c>
      <c r="U148" s="11">
        <v>0</v>
      </c>
      <c r="V148" s="12">
        <v>0</v>
      </c>
      <c r="W148" s="11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4">
        <v>0</v>
      </c>
      <c r="AF148" s="14">
        <v>0</v>
      </c>
      <c r="AG148" s="14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68">
        <v>0</v>
      </c>
      <c r="AN148" s="68">
        <v>0</v>
      </c>
      <c r="AO148" s="16">
        <v>0</v>
      </c>
      <c r="AP148" s="16">
        <v>0</v>
      </c>
      <c r="AQ148" s="16">
        <v>0</v>
      </c>
      <c r="AR148" s="16">
        <v>0</v>
      </c>
      <c r="AS148" s="17">
        <v>0</v>
      </c>
      <c r="AT148" s="17">
        <v>0</v>
      </c>
      <c r="AU148" s="17">
        <v>0</v>
      </c>
      <c r="AV148" s="17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0</v>
      </c>
      <c r="BM148" s="19">
        <v>0</v>
      </c>
      <c r="BN148" s="20"/>
      <c r="BO148" s="20"/>
    </row>
    <row r="149" spans="1:67" ht="15.75" customHeight="1" x14ac:dyDescent="0.35">
      <c r="A149" s="20" t="str">
        <f t="shared" si="0"/>
        <v>M79</v>
      </c>
      <c r="B149" s="20" t="str">
        <f t="shared" si="1"/>
        <v>MU3514</v>
      </c>
      <c r="C149" s="20" t="str">
        <f t="shared" si="2"/>
        <v>MA19</v>
      </c>
      <c r="D149" s="66" t="s">
        <v>312</v>
      </c>
      <c r="E149" s="27" t="s">
        <v>219</v>
      </c>
      <c r="F149" s="27" t="s">
        <v>229</v>
      </c>
      <c r="G149" s="27">
        <v>14</v>
      </c>
      <c r="H149" s="27" t="s">
        <v>221</v>
      </c>
      <c r="I149" s="27">
        <v>19</v>
      </c>
      <c r="J149" s="67" t="s">
        <v>252</v>
      </c>
      <c r="K149" s="27">
        <v>2</v>
      </c>
      <c r="L149" s="22">
        <v>189</v>
      </c>
      <c r="M149" s="23">
        <v>2</v>
      </c>
      <c r="N149" s="23">
        <v>2</v>
      </c>
      <c r="O149" s="24">
        <v>0</v>
      </c>
      <c r="P149" s="10">
        <v>189</v>
      </c>
      <c r="Q149" s="11">
        <v>0</v>
      </c>
      <c r="R149" s="11">
        <v>0</v>
      </c>
      <c r="S149" s="12">
        <v>96</v>
      </c>
      <c r="T149" s="12">
        <v>0</v>
      </c>
      <c r="U149" s="11">
        <v>0</v>
      </c>
      <c r="V149" s="12">
        <v>0</v>
      </c>
      <c r="W149" s="11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4">
        <v>0</v>
      </c>
      <c r="AF149" s="14">
        <v>0</v>
      </c>
      <c r="AG149" s="14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68">
        <v>0</v>
      </c>
      <c r="AN149" s="68">
        <v>0</v>
      </c>
      <c r="AO149" s="16">
        <v>0</v>
      </c>
      <c r="AP149" s="16">
        <v>0</v>
      </c>
      <c r="AQ149" s="16">
        <v>0</v>
      </c>
      <c r="AR149" s="16">
        <v>0</v>
      </c>
      <c r="AS149" s="17">
        <v>0</v>
      </c>
      <c r="AT149" s="17">
        <v>0</v>
      </c>
      <c r="AU149" s="17">
        <v>0</v>
      </c>
      <c r="AV149" s="17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v>93</v>
      </c>
      <c r="BM149" s="19">
        <v>0</v>
      </c>
      <c r="BN149" s="20"/>
      <c r="BO149" s="20"/>
    </row>
    <row r="150" spans="1:67" ht="15.75" customHeight="1" x14ac:dyDescent="0.35">
      <c r="A150" s="20" t="str">
        <f t="shared" si="0"/>
        <v>M80</v>
      </c>
      <c r="B150" s="20" t="str">
        <f t="shared" si="1"/>
        <v>MU3515</v>
      </c>
      <c r="C150" s="20" t="str">
        <f t="shared" si="2"/>
        <v>MA20</v>
      </c>
      <c r="D150" s="66" t="s">
        <v>313</v>
      </c>
      <c r="E150" s="27" t="s">
        <v>219</v>
      </c>
      <c r="F150" s="27" t="s">
        <v>229</v>
      </c>
      <c r="G150" s="27">
        <v>15</v>
      </c>
      <c r="H150" s="27" t="s">
        <v>221</v>
      </c>
      <c r="I150" s="27">
        <v>20</v>
      </c>
      <c r="J150" s="67" t="s">
        <v>221</v>
      </c>
      <c r="K150" s="27">
        <v>2</v>
      </c>
      <c r="L150" s="22">
        <v>189</v>
      </c>
      <c r="M150" s="23">
        <v>2</v>
      </c>
      <c r="N150" s="23">
        <v>2</v>
      </c>
      <c r="O150" s="24">
        <v>0</v>
      </c>
      <c r="P150" s="10">
        <v>189</v>
      </c>
      <c r="Q150" s="11">
        <v>0</v>
      </c>
      <c r="R150" s="11">
        <v>0</v>
      </c>
      <c r="S150" s="12">
        <v>0</v>
      </c>
      <c r="T150" s="12">
        <v>0</v>
      </c>
      <c r="U150" s="11">
        <v>0</v>
      </c>
      <c r="V150" s="12">
        <v>0</v>
      </c>
      <c r="W150" s="11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97</v>
      </c>
      <c r="AD150" s="13">
        <v>0</v>
      </c>
      <c r="AE150" s="14">
        <v>0</v>
      </c>
      <c r="AF150" s="14">
        <v>0</v>
      </c>
      <c r="AG150" s="14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68">
        <v>0</v>
      </c>
      <c r="AN150" s="68">
        <v>0</v>
      </c>
      <c r="AO150" s="16">
        <v>0</v>
      </c>
      <c r="AP150" s="16">
        <v>0</v>
      </c>
      <c r="AQ150" s="16">
        <v>0</v>
      </c>
      <c r="AR150" s="16">
        <v>0</v>
      </c>
      <c r="AS150" s="17">
        <v>0</v>
      </c>
      <c r="AT150" s="17">
        <v>0</v>
      </c>
      <c r="AU150" s="17">
        <v>0</v>
      </c>
      <c r="AV150" s="17">
        <v>0</v>
      </c>
      <c r="AW150" s="18">
        <v>0</v>
      </c>
      <c r="AX150" s="18">
        <v>0</v>
      </c>
      <c r="AY150" s="18">
        <v>0</v>
      </c>
      <c r="AZ150" s="18">
        <v>0</v>
      </c>
      <c r="BA150" s="18">
        <v>0</v>
      </c>
      <c r="BB150" s="18">
        <v>0</v>
      </c>
      <c r="BC150" s="18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92</v>
      </c>
      <c r="BM150" s="19">
        <v>0</v>
      </c>
      <c r="BN150" s="20"/>
      <c r="BO150" s="20"/>
    </row>
    <row r="151" spans="1:67" ht="15.75" customHeight="1" x14ac:dyDescent="0.35">
      <c r="A151" s="20" t="str">
        <f t="shared" si="0"/>
        <v>M81</v>
      </c>
      <c r="B151" s="20" t="str">
        <f t="shared" si="1"/>
        <v>MJNR8</v>
      </c>
      <c r="C151" s="20" t="str">
        <f t="shared" si="2"/>
        <v>MU10</v>
      </c>
      <c r="D151" s="66" t="s">
        <v>314</v>
      </c>
      <c r="E151" s="27" t="s">
        <v>219</v>
      </c>
      <c r="F151" s="27" t="s">
        <v>288</v>
      </c>
      <c r="G151" s="27">
        <v>8</v>
      </c>
      <c r="H151" s="27" t="s">
        <v>252</v>
      </c>
      <c r="I151" s="27">
        <v>10</v>
      </c>
      <c r="J151" s="67" t="s">
        <v>252</v>
      </c>
      <c r="K151" s="27">
        <v>2</v>
      </c>
      <c r="L151" s="22">
        <v>187</v>
      </c>
      <c r="M151" s="23">
        <v>2</v>
      </c>
      <c r="N151" s="23">
        <v>2</v>
      </c>
      <c r="O151" s="24">
        <v>0</v>
      </c>
      <c r="P151" s="10">
        <v>187</v>
      </c>
      <c r="Q151" s="11">
        <v>0</v>
      </c>
      <c r="R151" s="11">
        <v>0</v>
      </c>
      <c r="S151" s="12">
        <v>0</v>
      </c>
      <c r="T151" s="12">
        <v>99</v>
      </c>
      <c r="U151" s="11">
        <v>0</v>
      </c>
      <c r="V151" s="12">
        <v>0</v>
      </c>
      <c r="W151" s="11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4">
        <v>0</v>
      </c>
      <c r="AF151" s="14">
        <v>0</v>
      </c>
      <c r="AG151" s="14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68">
        <v>0</v>
      </c>
      <c r="AN151" s="68">
        <v>0</v>
      </c>
      <c r="AO151" s="16">
        <v>0</v>
      </c>
      <c r="AP151" s="16">
        <v>0</v>
      </c>
      <c r="AQ151" s="16">
        <v>0</v>
      </c>
      <c r="AR151" s="16">
        <v>0</v>
      </c>
      <c r="AS151" s="17">
        <v>0</v>
      </c>
      <c r="AT151" s="17">
        <v>0</v>
      </c>
      <c r="AU151" s="17">
        <v>0</v>
      </c>
      <c r="AV151" s="17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v>88</v>
      </c>
      <c r="BM151" s="19">
        <v>0</v>
      </c>
      <c r="BN151" s="20"/>
      <c r="BO151" s="20"/>
    </row>
    <row r="152" spans="1:67" ht="15.75" customHeight="1" x14ac:dyDescent="0.35">
      <c r="A152" s="20" t="str">
        <f t="shared" si="0"/>
        <v>M82</v>
      </c>
      <c r="B152" s="20" t="str">
        <f t="shared" si="1"/>
        <v>MV659</v>
      </c>
      <c r="C152" s="20" t="str">
        <f t="shared" si="2"/>
        <v>MF5</v>
      </c>
      <c r="D152" s="66" t="s">
        <v>315</v>
      </c>
      <c r="E152" s="27" t="s">
        <v>219</v>
      </c>
      <c r="F152" s="27" t="s">
        <v>241</v>
      </c>
      <c r="G152" s="27">
        <v>9</v>
      </c>
      <c r="H152" s="27" t="s">
        <v>243</v>
      </c>
      <c r="I152" s="27">
        <v>5</v>
      </c>
      <c r="J152" s="67" t="s">
        <v>243</v>
      </c>
      <c r="K152" s="27">
        <v>2</v>
      </c>
      <c r="L152" s="22">
        <v>180</v>
      </c>
      <c r="M152" s="23">
        <v>1</v>
      </c>
      <c r="N152" s="23">
        <v>1</v>
      </c>
      <c r="O152" s="24">
        <v>0</v>
      </c>
      <c r="P152" s="10">
        <v>180</v>
      </c>
      <c r="Q152" s="11">
        <v>0</v>
      </c>
      <c r="R152" s="11">
        <v>0</v>
      </c>
      <c r="S152" s="12">
        <v>0</v>
      </c>
      <c r="T152" s="12">
        <v>0</v>
      </c>
      <c r="U152" s="11">
        <v>0</v>
      </c>
      <c r="V152" s="12">
        <v>0</v>
      </c>
      <c r="W152" s="11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4">
        <v>0</v>
      </c>
      <c r="AF152" s="14">
        <v>0</v>
      </c>
      <c r="AG152" s="14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68">
        <v>0</v>
      </c>
      <c r="AN152" s="68">
        <v>0</v>
      </c>
      <c r="AO152" s="16">
        <v>90</v>
      </c>
      <c r="AP152" s="16">
        <v>0</v>
      </c>
      <c r="AQ152" s="16">
        <v>90</v>
      </c>
      <c r="AR152" s="16">
        <v>0</v>
      </c>
      <c r="AS152" s="17">
        <v>0</v>
      </c>
      <c r="AT152" s="17">
        <v>0</v>
      </c>
      <c r="AU152" s="17">
        <v>0</v>
      </c>
      <c r="AV152" s="17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20"/>
      <c r="BO152" s="20"/>
    </row>
    <row r="153" spans="1:67" ht="15.75" customHeight="1" x14ac:dyDescent="0.35">
      <c r="A153" s="20" t="str">
        <f t="shared" si="0"/>
        <v>M83</v>
      </c>
      <c r="B153" s="20" t="str">
        <f t="shared" si="1"/>
        <v>MU3516</v>
      </c>
      <c r="C153" s="20" t="str">
        <f t="shared" si="2"/>
        <v>MU11</v>
      </c>
      <c r="D153" s="66" t="s">
        <v>316</v>
      </c>
      <c r="E153" s="27" t="s">
        <v>219</v>
      </c>
      <c r="F153" s="27" t="s">
        <v>229</v>
      </c>
      <c r="G153" s="27">
        <v>16</v>
      </c>
      <c r="H153" s="27" t="s">
        <v>252</v>
      </c>
      <c r="I153" s="27">
        <v>11</v>
      </c>
      <c r="J153" s="67" t="s">
        <v>252</v>
      </c>
      <c r="K153" s="27">
        <v>2</v>
      </c>
      <c r="L153" s="22">
        <v>179</v>
      </c>
      <c r="M153" s="23">
        <v>2</v>
      </c>
      <c r="N153" s="23">
        <v>2</v>
      </c>
      <c r="O153" s="24">
        <v>0</v>
      </c>
      <c r="P153" s="10">
        <v>179</v>
      </c>
      <c r="Q153" s="11">
        <v>0</v>
      </c>
      <c r="R153" s="11">
        <v>0</v>
      </c>
      <c r="S153" s="12">
        <v>98</v>
      </c>
      <c r="T153" s="12">
        <v>0</v>
      </c>
      <c r="U153" s="11">
        <v>0</v>
      </c>
      <c r="V153" s="12">
        <v>0</v>
      </c>
      <c r="W153" s="11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4">
        <v>0</v>
      </c>
      <c r="AF153" s="14">
        <v>0</v>
      </c>
      <c r="AG153" s="14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68">
        <v>0</v>
      </c>
      <c r="AN153" s="68">
        <v>0</v>
      </c>
      <c r="AO153" s="16">
        <v>0</v>
      </c>
      <c r="AP153" s="16">
        <v>0</v>
      </c>
      <c r="AQ153" s="16">
        <v>0</v>
      </c>
      <c r="AR153" s="16">
        <v>0</v>
      </c>
      <c r="AS153" s="17">
        <v>0</v>
      </c>
      <c r="AT153" s="17">
        <v>0</v>
      </c>
      <c r="AU153" s="17">
        <v>0</v>
      </c>
      <c r="AV153" s="17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v>0</v>
      </c>
      <c r="BL153" s="19">
        <v>81</v>
      </c>
      <c r="BM153" s="19">
        <v>0</v>
      </c>
      <c r="BN153" s="20"/>
      <c r="BO153" s="20"/>
    </row>
    <row r="154" spans="1:67" ht="15.75" customHeight="1" x14ac:dyDescent="0.35">
      <c r="A154" s="20" t="str">
        <f t="shared" si="0"/>
        <v>M84</v>
      </c>
      <c r="B154" s="20" t="str">
        <f t="shared" si="1"/>
        <v>MV5514</v>
      </c>
      <c r="C154" s="20" t="str">
        <f t="shared" si="2"/>
        <v>MF6</v>
      </c>
      <c r="D154" s="66" t="s">
        <v>317</v>
      </c>
      <c r="E154" s="27" t="s">
        <v>219</v>
      </c>
      <c r="F154" s="27" t="s">
        <v>246</v>
      </c>
      <c r="G154" s="27">
        <v>14</v>
      </c>
      <c r="H154" s="27" t="s">
        <v>243</v>
      </c>
      <c r="I154" s="27">
        <v>6</v>
      </c>
      <c r="J154" s="67" t="s">
        <v>239</v>
      </c>
      <c r="K154" s="27">
        <v>2</v>
      </c>
      <c r="L154" s="22">
        <v>179</v>
      </c>
      <c r="M154" s="23">
        <v>2</v>
      </c>
      <c r="N154" s="23">
        <v>2</v>
      </c>
      <c r="O154" s="24">
        <v>0</v>
      </c>
      <c r="P154" s="10">
        <v>179</v>
      </c>
      <c r="Q154" s="11">
        <v>0</v>
      </c>
      <c r="R154" s="11">
        <v>90</v>
      </c>
      <c r="S154" s="12">
        <v>0</v>
      </c>
      <c r="T154" s="12">
        <v>0</v>
      </c>
      <c r="U154" s="11">
        <v>0</v>
      </c>
      <c r="V154" s="12">
        <v>0</v>
      </c>
      <c r="W154" s="11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4">
        <v>0</v>
      </c>
      <c r="AF154" s="14">
        <v>0</v>
      </c>
      <c r="AG154" s="14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68">
        <v>0</v>
      </c>
      <c r="AN154" s="68">
        <v>0</v>
      </c>
      <c r="AO154" s="16">
        <v>0</v>
      </c>
      <c r="AP154" s="16">
        <v>0</v>
      </c>
      <c r="AQ154" s="16">
        <v>0</v>
      </c>
      <c r="AR154" s="16">
        <v>0</v>
      </c>
      <c r="AS154" s="17">
        <v>0</v>
      </c>
      <c r="AT154" s="17">
        <v>0</v>
      </c>
      <c r="AU154" s="17">
        <v>0</v>
      </c>
      <c r="AV154" s="17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89</v>
      </c>
      <c r="BJ154" s="19">
        <v>0</v>
      </c>
      <c r="BK154" s="19">
        <v>0</v>
      </c>
      <c r="BL154" s="19">
        <v>0</v>
      </c>
      <c r="BM154" s="19">
        <v>0</v>
      </c>
      <c r="BN154" s="20"/>
      <c r="BO154" s="20"/>
    </row>
    <row r="155" spans="1:67" ht="15.75" customHeight="1" x14ac:dyDescent="0.35">
      <c r="A155" s="20" t="str">
        <f t="shared" si="0"/>
        <v>M85</v>
      </c>
      <c r="B155" s="20" t="str">
        <f t="shared" si="1"/>
        <v>MV3518</v>
      </c>
      <c r="C155" s="20" t="str">
        <f t="shared" si="2"/>
        <v>MU12</v>
      </c>
      <c r="D155" s="66" t="s">
        <v>318</v>
      </c>
      <c r="E155" s="27" t="s">
        <v>219</v>
      </c>
      <c r="F155" s="27" t="s">
        <v>220</v>
      </c>
      <c r="G155" s="27">
        <v>18</v>
      </c>
      <c r="H155" s="27" t="s">
        <v>252</v>
      </c>
      <c r="I155" s="27">
        <v>12</v>
      </c>
      <c r="J155" s="67" t="s">
        <v>252</v>
      </c>
      <c r="K155" s="27">
        <v>2</v>
      </c>
      <c r="L155" s="22">
        <v>173</v>
      </c>
      <c r="M155" s="23">
        <v>1</v>
      </c>
      <c r="N155" s="23">
        <v>1</v>
      </c>
      <c r="O155" s="24">
        <v>0</v>
      </c>
      <c r="P155" s="10">
        <v>173</v>
      </c>
      <c r="Q155" s="11">
        <v>0</v>
      </c>
      <c r="R155" s="11">
        <v>0</v>
      </c>
      <c r="S155" s="12">
        <v>0</v>
      </c>
      <c r="T155" s="12">
        <v>0</v>
      </c>
      <c r="U155" s="11">
        <v>0</v>
      </c>
      <c r="V155" s="12">
        <v>0</v>
      </c>
      <c r="W155" s="11">
        <v>0</v>
      </c>
      <c r="X155" s="13">
        <v>0</v>
      </c>
      <c r="Y155" s="13">
        <v>0</v>
      </c>
      <c r="Z155" s="13">
        <v>88</v>
      </c>
      <c r="AA155" s="13">
        <v>0</v>
      </c>
      <c r="AB155" s="13">
        <v>85</v>
      </c>
      <c r="AC155" s="13">
        <v>0</v>
      </c>
      <c r="AD155" s="13">
        <v>0</v>
      </c>
      <c r="AE155" s="14">
        <v>0</v>
      </c>
      <c r="AF155" s="14">
        <v>0</v>
      </c>
      <c r="AG155" s="14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68">
        <v>0</v>
      </c>
      <c r="AN155" s="68">
        <v>0</v>
      </c>
      <c r="AO155" s="16">
        <v>0</v>
      </c>
      <c r="AP155" s="16">
        <v>0</v>
      </c>
      <c r="AQ155" s="16">
        <v>0</v>
      </c>
      <c r="AR155" s="16">
        <v>0</v>
      </c>
      <c r="AS155" s="17">
        <v>0</v>
      </c>
      <c r="AT155" s="17">
        <v>0</v>
      </c>
      <c r="AU155" s="17">
        <v>0</v>
      </c>
      <c r="AV155" s="17">
        <v>0</v>
      </c>
      <c r="AW155" s="18">
        <v>0</v>
      </c>
      <c r="AX155" s="18">
        <v>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v>0</v>
      </c>
      <c r="BM155" s="19">
        <v>0</v>
      </c>
      <c r="BN155" s="20"/>
      <c r="BO155" s="20"/>
    </row>
    <row r="156" spans="1:67" ht="15.75" customHeight="1" x14ac:dyDescent="0.35">
      <c r="A156" s="20" t="str">
        <f t="shared" si="0"/>
        <v>M86</v>
      </c>
      <c r="B156" s="20" t="str">
        <f t="shared" si="1"/>
        <v>MV6510</v>
      </c>
      <c r="C156" s="20" t="str">
        <f t="shared" si="2"/>
        <v>MD10</v>
      </c>
      <c r="D156" s="66" t="s">
        <v>319</v>
      </c>
      <c r="E156" s="27" t="s">
        <v>219</v>
      </c>
      <c r="F156" s="27" t="s">
        <v>241</v>
      </c>
      <c r="G156" s="27">
        <v>10</v>
      </c>
      <c r="H156" s="27" t="s">
        <v>233</v>
      </c>
      <c r="I156" s="27">
        <v>10</v>
      </c>
      <c r="J156" s="67" t="s">
        <v>233</v>
      </c>
      <c r="K156" s="27">
        <v>2</v>
      </c>
      <c r="L156" s="22">
        <v>171</v>
      </c>
      <c r="M156" s="23">
        <v>2</v>
      </c>
      <c r="N156" s="23">
        <v>2</v>
      </c>
      <c r="O156" s="24">
        <v>0</v>
      </c>
      <c r="P156" s="10">
        <v>171</v>
      </c>
      <c r="Q156" s="11">
        <v>0</v>
      </c>
      <c r="R156" s="11">
        <v>0</v>
      </c>
      <c r="S156" s="12">
        <v>0</v>
      </c>
      <c r="T156" s="12">
        <v>0</v>
      </c>
      <c r="U156" s="11">
        <v>0</v>
      </c>
      <c r="V156" s="12">
        <v>0</v>
      </c>
      <c r="W156" s="11">
        <v>0</v>
      </c>
      <c r="X156" s="13">
        <v>82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4">
        <v>0</v>
      </c>
      <c r="AF156" s="14">
        <v>0</v>
      </c>
      <c r="AG156" s="14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68">
        <v>0</v>
      </c>
      <c r="AN156" s="68">
        <v>0</v>
      </c>
      <c r="AO156" s="16">
        <v>0</v>
      </c>
      <c r="AP156" s="16">
        <v>0</v>
      </c>
      <c r="AQ156" s="16">
        <v>89</v>
      </c>
      <c r="AR156" s="16">
        <v>0</v>
      </c>
      <c r="AS156" s="17">
        <v>0</v>
      </c>
      <c r="AT156" s="17">
        <v>0</v>
      </c>
      <c r="AU156" s="17">
        <v>0</v>
      </c>
      <c r="AV156" s="17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v>0</v>
      </c>
      <c r="BL156" s="19">
        <v>0</v>
      </c>
      <c r="BM156" s="19">
        <v>0</v>
      </c>
      <c r="BN156" s="20"/>
      <c r="BO156" s="20"/>
    </row>
    <row r="157" spans="1:67" ht="15.75" customHeight="1" x14ac:dyDescent="0.35">
      <c r="A157" s="20" t="str">
        <f t="shared" si="0"/>
        <v>M87</v>
      </c>
      <c r="B157" s="20" t="str">
        <f t="shared" si="1"/>
        <v>MV4521</v>
      </c>
      <c r="C157" s="20" t="str">
        <f t="shared" si="2"/>
        <v>MU13</v>
      </c>
      <c r="D157" s="66" t="s">
        <v>320</v>
      </c>
      <c r="E157" s="27" t="s">
        <v>219</v>
      </c>
      <c r="F157" s="27" t="s">
        <v>223</v>
      </c>
      <c r="G157" s="27">
        <v>21</v>
      </c>
      <c r="H157" s="27" t="s">
        <v>252</v>
      </c>
      <c r="I157" s="27">
        <v>13</v>
      </c>
      <c r="J157" s="67" t="s">
        <v>252</v>
      </c>
      <c r="K157" s="27">
        <v>2</v>
      </c>
      <c r="L157" s="22">
        <v>162</v>
      </c>
      <c r="M157" s="23">
        <v>2</v>
      </c>
      <c r="N157" s="23">
        <v>2</v>
      </c>
      <c r="O157" s="24">
        <v>0</v>
      </c>
      <c r="P157" s="10">
        <v>162</v>
      </c>
      <c r="Q157" s="11">
        <v>0</v>
      </c>
      <c r="R157" s="11">
        <v>0</v>
      </c>
      <c r="S157" s="12">
        <v>0</v>
      </c>
      <c r="T157" s="12">
        <v>0</v>
      </c>
      <c r="U157" s="11">
        <v>0</v>
      </c>
      <c r="V157" s="12">
        <v>0</v>
      </c>
      <c r="W157" s="11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4">
        <v>0</v>
      </c>
      <c r="AF157" s="14">
        <v>0</v>
      </c>
      <c r="AG157" s="14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91</v>
      </c>
      <c r="AM157" s="68">
        <v>0</v>
      </c>
      <c r="AN157" s="68">
        <v>0</v>
      </c>
      <c r="AO157" s="16">
        <v>0</v>
      </c>
      <c r="AP157" s="16">
        <v>0</v>
      </c>
      <c r="AQ157" s="16">
        <v>0</v>
      </c>
      <c r="AR157" s="16">
        <v>0</v>
      </c>
      <c r="AS157" s="17">
        <v>0</v>
      </c>
      <c r="AT157" s="17">
        <v>0</v>
      </c>
      <c r="AU157" s="17">
        <v>0</v>
      </c>
      <c r="AV157" s="17">
        <v>0</v>
      </c>
      <c r="AW157" s="18">
        <v>71</v>
      </c>
      <c r="AX157" s="18">
        <v>0</v>
      </c>
      <c r="AY157" s="18">
        <v>0</v>
      </c>
      <c r="AZ157" s="18">
        <v>0</v>
      </c>
      <c r="BA157" s="18">
        <v>0</v>
      </c>
      <c r="BB157" s="18">
        <v>0</v>
      </c>
      <c r="BC157" s="18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v>0</v>
      </c>
      <c r="BL157" s="19">
        <v>0</v>
      </c>
      <c r="BM157" s="19">
        <v>0</v>
      </c>
      <c r="BN157" s="20"/>
      <c r="BO157" s="20"/>
    </row>
    <row r="158" spans="1:67" ht="15.75" customHeight="1" x14ac:dyDescent="0.35">
      <c r="A158" s="20" t="str">
        <f t="shared" si="0"/>
        <v>M88</v>
      </c>
      <c r="B158" s="20" t="str">
        <f t="shared" si="1"/>
        <v>MV3519</v>
      </c>
      <c r="C158" s="20" t="str">
        <f t="shared" si="2"/>
        <v>MB14</v>
      </c>
      <c r="D158" s="66" t="s">
        <v>321</v>
      </c>
      <c r="E158" s="27" t="s">
        <v>219</v>
      </c>
      <c r="F158" s="27" t="s">
        <v>220</v>
      </c>
      <c r="G158" s="27">
        <v>19</v>
      </c>
      <c r="H158" s="69" t="s">
        <v>225</v>
      </c>
      <c r="I158" s="27">
        <v>14</v>
      </c>
      <c r="J158" s="67" t="s">
        <v>252</v>
      </c>
      <c r="K158" s="27">
        <v>1</v>
      </c>
      <c r="L158" s="22">
        <v>100</v>
      </c>
      <c r="M158" s="23">
        <v>1</v>
      </c>
      <c r="N158" s="23">
        <v>1</v>
      </c>
      <c r="O158" s="24">
        <v>0</v>
      </c>
      <c r="P158" s="10">
        <v>100</v>
      </c>
      <c r="Q158" s="11">
        <v>0</v>
      </c>
      <c r="R158" s="11">
        <v>100</v>
      </c>
      <c r="S158" s="12">
        <v>0</v>
      </c>
      <c r="T158" s="12">
        <v>0</v>
      </c>
      <c r="U158" s="11">
        <v>0</v>
      </c>
      <c r="V158" s="12">
        <v>0</v>
      </c>
      <c r="W158" s="11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4">
        <v>0</v>
      </c>
      <c r="AF158" s="14">
        <v>0</v>
      </c>
      <c r="AG158" s="14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68">
        <v>0</v>
      </c>
      <c r="AN158" s="68">
        <v>0</v>
      </c>
      <c r="AO158" s="16">
        <v>0</v>
      </c>
      <c r="AP158" s="16">
        <v>0</v>
      </c>
      <c r="AQ158" s="16">
        <v>0</v>
      </c>
      <c r="AR158" s="16">
        <v>0</v>
      </c>
      <c r="AS158" s="17">
        <v>0</v>
      </c>
      <c r="AT158" s="17">
        <v>0</v>
      </c>
      <c r="AU158" s="17">
        <v>0</v>
      </c>
      <c r="AV158" s="17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v>0</v>
      </c>
      <c r="BL158" s="19">
        <v>0</v>
      </c>
      <c r="BM158" s="19">
        <v>0</v>
      </c>
      <c r="BN158" s="20"/>
      <c r="BO158" s="20"/>
    </row>
    <row r="159" spans="1:67" ht="15.75" customHeight="1" x14ac:dyDescent="0.35">
      <c r="A159" s="20" t="str">
        <f t="shared" si="0"/>
        <v>M89</v>
      </c>
      <c r="B159" s="20" t="str">
        <f t="shared" si="1"/>
        <v>MJNR9</v>
      </c>
      <c r="C159" s="20" t="str">
        <f t="shared" si="2"/>
        <v>MU14</v>
      </c>
      <c r="D159" s="66" t="s">
        <v>322</v>
      </c>
      <c r="E159" s="27" t="s">
        <v>219</v>
      </c>
      <c r="F159" s="27" t="s">
        <v>288</v>
      </c>
      <c r="G159" s="27">
        <v>9</v>
      </c>
      <c r="H159" s="27" t="s">
        <v>252</v>
      </c>
      <c r="I159" s="27">
        <v>14</v>
      </c>
      <c r="J159" s="67" t="s">
        <v>252</v>
      </c>
      <c r="K159" s="27">
        <v>1</v>
      </c>
      <c r="L159" s="22">
        <v>99</v>
      </c>
      <c r="M159" s="23">
        <v>1</v>
      </c>
      <c r="N159" s="23">
        <v>1</v>
      </c>
      <c r="O159" s="24">
        <v>0</v>
      </c>
      <c r="P159" s="10">
        <v>99</v>
      </c>
      <c r="Q159" s="11">
        <v>0</v>
      </c>
      <c r="R159" s="11">
        <v>0</v>
      </c>
      <c r="S159" s="12">
        <v>0</v>
      </c>
      <c r="T159" s="12">
        <v>0</v>
      </c>
      <c r="U159" s="11">
        <v>0</v>
      </c>
      <c r="V159" s="12">
        <v>0</v>
      </c>
      <c r="W159" s="11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4">
        <v>0</v>
      </c>
      <c r="AF159" s="14">
        <v>0</v>
      </c>
      <c r="AG159" s="14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68">
        <v>0</v>
      </c>
      <c r="AN159" s="68">
        <v>0</v>
      </c>
      <c r="AO159" s="16">
        <v>0</v>
      </c>
      <c r="AP159" s="16">
        <v>0</v>
      </c>
      <c r="AQ159" s="16">
        <v>0</v>
      </c>
      <c r="AR159" s="16">
        <v>0</v>
      </c>
      <c r="AS159" s="17">
        <v>0</v>
      </c>
      <c r="AT159" s="17">
        <v>0</v>
      </c>
      <c r="AU159" s="17">
        <v>0</v>
      </c>
      <c r="AV159" s="17">
        <v>0</v>
      </c>
      <c r="AW159" s="18">
        <v>0</v>
      </c>
      <c r="AX159" s="18">
        <v>0</v>
      </c>
      <c r="AY159" s="18">
        <v>0</v>
      </c>
      <c r="AZ159" s="18">
        <v>0</v>
      </c>
      <c r="BA159" s="18">
        <v>0</v>
      </c>
      <c r="BB159" s="18">
        <v>0</v>
      </c>
      <c r="BC159" s="18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v>0</v>
      </c>
      <c r="BL159" s="19">
        <v>99</v>
      </c>
      <c r="BM159" s="19">
        <v>0</v>
      </c>
      <c r="BN159" s="20"/>
      <c r="BO159" s="20"/>
    </row>
    <row r="160" spans="1:67" ht="15.75" customHeight="1" x14ac:dyDescent="0.35">
      <c r="A160" s="20" t="str">
        <f t="shared" si="0"/>
        <v>M90</v>
      </c>
      <c r="B160" s="20" t="str">
        <f t="shared" si="1"/>
        <v>MU3517</v>
      </c>
      <c r="C160" s="20" t="str">
        <f t="shared" si="2"/>
        <v>MA21</v>
      </c>
      <c r="D160" s="66" t="s">
        <v>323</v>
      </c>
      <c r="E160" s="27" t="s">
        <v>219</v>
      </c>
      <c r="F160" s="27" t="s">
        <v>229</v>
      </c>
      <c r="G160" s="27">
        <v>17</v>
      </c>
      <c r="H160" s="27" t="s">
        <v>221</v>
      </c>
      <c r="I160" s="27">
        <v>21</v>
      </c>
      <c r="J160" s="67" t="s">
        <v>221</v>
      </c>
      <c r="K160" s="27">
        <v>1</v>
      </c>
      <c r="L160" s="22">
        <v>99</v>
      </c>
      <c r="M160" s="23">
        <v>1</v>
      </c>
      <c r="N160" s="23">
        <v>1</v>
      </c>
      <c r="O160" s="24">
        <v>0</v>
      </c>
      <c r="P160" s="10">
        <v>99</v>
      </c>
      <c r="Q160" s="11">
        <v>0</v>
      </c>
      <c r="R160" s="11">
        <v>99</v>
      </c>
      <c r="S160" s="12">
        <v>0</v>
      </c>
      <c r="T160" s="12">
        <v>0</v>
      </c>
      <c r="U160" s="11">
        <v>0</v>
      </c>
      <c r="V160" s="12">
        <v>0</v>
      </c>
      <c r="W160" s="11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4">
        <v>0</v>
      </c>
      <c r="AF160" s="14">
        <v>0</v>
      </c>
      <c r="AG160" s="14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68">
        <v>0</v>
      </c>
      <c r="AN160" s="68">
        <v>0</v>
      </c>
      <c r="AO160" s="16">
        <v>0</v>
      </c>
      <c r="AP160" s="16">
        <v>0</v>
      </c>
      <c r="AQ160" s="16">
        <v>0</v>
      </c>
      <c r="AR160" s="16">
        <v>0</v>
      </c>
      <c r="AS160" s="17">
        <v>0</v>
      </c>
      <c r="AT160" s="17">
        <v>0</v>
      </c>
      <c r="AU160" s="17">
        <v>0</v>
      </c>
      <c r="AV160" s="17">
        <v>0</v>
      </c>
      <c r="AW160" s="18">
        <v>0</v>
      </c>
      <c r="AX160" s="18">
        <v>0</v>
      </c>
      <c r="AY160" s="18">
        <v>0</v>
      </c>
      <c r="AZ160" s="18">
        <v>0</v>
      </c>
      <c r="BA160" s="18">
        <v>0</v>
      </c>
      <c r="BB160" s="18">
        <v>0</v>
      </c>
      <c r="BC160" s="18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0</v>
      </c>
      <c r="BN160" s="20"/>
      <c r="BO160" s="20"/>
    </row>
    <row r="161" spans="1:67" ht="15.75" customHeight="1" x14ac:dyDescent="0.35">
      <c r="A161" s="20" t="str">
        <f t="shared" si="0"/>
        <v>M91</v>
      </c>
      <c r="B161" s="20" t="str">
        <f t="shared" si="1"/>
        <v>MV3520</v>
      </c>
      <c r="C161" s="20" t="str">
        <f t="shared" si="2"/>
        <v>MU15</v>
      </c>
      <c r="D161" s="66" t="s">
        <v>324</v>
      </c>
      <c r="E161" s="27" t="s">
        <v>219</v>
      </c>
      <c r="F161" s="27" t="s">
        <v>220</v>
      </c>
      <c r="G161" s="27">
        <v>20</v>
      </c>
      <c r="H161" s="27" t="s">
        <v>252</v>
      </c>
      <c r="I161" s="27">
        <v>15</v>
      </c>
      <c r="J161" s="67" t="s">
        <v>252</v>
      </c>
      <c r="K161" s="27">
        <v>1</v>
      </c>
      <c r="L161" s="22">
        <v>97</v>
      </c>
      <c r="M161" s="23">
        <v>1</v>
      </c>
      <c r="N161" s="23">
        <v>1</v>
      </c>
      <c r="O161" s="24">
        <v>0</v>
      </c>
      <c r="P161" s="10">
        <v>97</v>
      </c>
      <c r="Q161" s="11">
        <v>0</v>
      </c>
      <c r="R161" s="11">
        <v>0</v>
      </c>
      <c r="S161" s="12">
        <v>0</v>
      </c>
      <c r="T161" s="12">
        <v>0</v>
      </c>
      <c r="U161" s="11">
        <v>0</v>
      </c>
      <c r="V161" s="12">
        <v>0</v>
      </c>
      <c r="W161" s="11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4">
        <v>0</v>
      </c>
      <c r="AF161" s="14">
        <v>0</v>
      </c>
      <c r="AG161" s="14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68">
        <v>0</v>
      </c>
      <c r="AN161" s="68">
        <v>0</v>
      </c>
      <c r="AO161" s="16">
        <v>0</v>
      </c>
      <c r="AP161" s="16">
        <v>0</v>
      </c>
      <c r="AQ161" s="16">
        <v>0</v>
      </c>
      <c r="AR161" s="16">
        <v>0</v>
      </c>
      <c r="AS161" s="17">
        <v>0</v>
      </c>
      <c r="AT161" s="17">
        <v>0</v>
      </c>
      <c r="AU161" s="17">
        <v>0</v>
      </c>
      <c r="AV161" s="17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9">
        <v>97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v>0</v>
      </c>
      <c r="BM161" s="19">
        <v>0</v>
      </c>
      <c r="BN161" s="20"/>
      <c r="BO161" s="20"/>
    </row>
    <row r="162" spans="1:67" ht="15.75" customHeight="1" x14ac:dyDescent="0.35">
      <c r="A162" s="20" t="str">
        <f t="shared" si="0"/>
        <v>M92</v>
      </c>
      <c r="B162" s="20" t="str">
        <f t="shared" si="1"/>
        <v>MU3518</v>
      </c>
      <c r="C162" s="20" t="str">
        <f t="shared" si="2"/>
        <v>MA22</v>
      </c>
      <c r="D162" s="66" t="s">
        <v>325</v>
      </c>
      <c r="E162" s="27" t="s">
        <v>219</v>
      </c>
      <c r="F162" s="27" t="s">
        <v>229</v>
      </c>
      <c r="G162" s="27">
        <v>18</v>
      </c>
      <c r="H162" s="27" t="s">
        <v>221</v>
      </c>
      <c r="I162" s="27">
        <v>22</v>
      </c>
      <c r="J162" s="67" t="s">
        <v>221</v>
      </c>
      <c r="K162" s="27">
        <v>1</v>
      </c>
      <c r="L162" s="22">
        <v>96</v>
      </c>
      <c r="M162" s="23">
        <v>1</v>
      </c>
      <c r="N162" s="23">
        <v>1</v>
      </c>
      <c r="O162" s="24">
        <v>0</v>
      </c>
      <c r="P162" s="10">
        <v>96</v>
      </c>
      <c r="Q162" s="11">
        <v>0</v>
      </c>
      <c r="R162" s="11">
        <v>0</v>
      </c>
      <c r="S162" s="12">
        <v>0</v>
      </c>
      <c r="T162" s="12">
        <v>0</v>
      </c>
      <c r="U162" s="11">
        <v>0</v>
      </c>
      <c r="V162" s="12">
        <v>0</v>
      </c>
      <c r="W162" s="11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4">
        <v>0</v>
      </c>
      <c r="AF162" s="14">
        <v>0</v>
      </c>
      <c r="AG162" s="14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68">
        <v>0</v>
      </c>
      <c r="AN162" s="68">
        <v>0</v>
      </c>
      <c r="AO162" s="16">
        <v>0</v>
      </c>
      <c r="AP162" s="16">
        <v>0</v>
      </c>
      <c r="AQ162" s="16">
        <v>0</v>
      </c>
      <c r="AR162" s="16">
        <v>0</v>
      </c>
      <c r="AS162" s="17">
        <v>0</v>
      </c>
      <c r="AT162" s="17">
        <v>0</v>
      </c>
      <c r="AU162" s="17">
        <v>0</v>
      </c>
      <c r="AV162" s="17">
        <v>0</v>
      </c>
      <c r="AW162" s="18">
        <v>0</v>
      </c>
      <c r="AX162" s="18">
        <v>0</v>
      </c>
      <c r="AY162" s="18">
        <v>0</v>
      </c>
      <c r="AZ162" s="18">
        <v>96</v>
      </c>
      <c r="BA162" s="18">
        <v>0</v>
      </c>
      <c r="BB162" s="18">
        <v>0</v>
      </c>
      <c r="BC162" s="18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v>0</v>
      </c>
      <c r="BM162" s="19">
        <v>0</v>
      </c>
      <c r="BN162" s="20"/>
      <c r="BO162" s="20"/>
    </row>
    <row r="163" spans="1:67" ht="15.75" customHeight="1" x14ac:dyDescent="0.35">
      <c r="A163" s="20" t="str">
        <f t="shared" si="0"/>
        <v>M93</v>
      </c>
      <c r="B163" s="20" t="str">
        <f t="shared" si="1"/>
        <v>MU3519</v>
      </c>
      <c r="C163" s="20" t="str">
        <f t="shared" si="2"/>
        <v>MU16</v>
      </c>
      <c r="D163" s="66" t="s">
        <v>326</v>
      </c>
      <c r="E163" s="27" t="s">
        <v>219</v>
      </c>
      <c r="F163" s="27" t="s">
        <v>229</v>
      </c>
      <c r="G163" s="27">
        <v>19</v>
      </c>
      <c r="H163" s="27" t="s">
        <v>252</v>
      </c>
      <c r="I163" s="27">
        <v>16</v>
      </c>
      <c r="J163" s="67" t="s">
        <v>252</v>
      </c>
      <c r="K163" s="27">
        <v>1</v>
      </c>
      <c r="L163" s="22">
        <v>96</v>
      </c>
      <c r="M163" s="23">
        <v>1</v>
      </c>
      <c r="N163" s="23">
        <v>1</v>
      </c>
      <c r="O163" s="24">
        <v>0</v>
      </c>
      <c r="P163" s="10">
        <v>96</v>
      </c>
      <c r="Q163" s="11">
        <v>0</v>
      </c>
      <c r="R163" s="11">
        <v>0</v>
      </c>
      <c r="S163" s="12">
        <v>0</v>
      </c>
      <c r="T163" s="12">
        <v>0</v>
      </c>
      <c r="U163" s="11">
        <v>0</v>
      </c>
      <c r="V163" s="12">
        <v>0</v>
      </c>
      <c r="W163" s="11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4">
        <v>0</v>
      </c>
      <c r="AF163" s="14">
        <v>0</v>
      </c>
      <c r="AG163" s="14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68">
        <v>0</v>
      </c>
      <c r="AN163" s="68">
        <v>0</v>
      </c>
      <c r="AO163" s="16">
        <v>0</v>
      </c>
      <c r="AP163" s="16">
        <v>0</v>
      </c>
      <c r="AQ163" s="16">
        <v>0</v>
      </c>
      <c r="AR163" s="16">
        <v>0</v>
      </c>
      <c r="AS163" s="17">
        <v>0</v>
      </c>
      <c r="AT163" s="17">
        <v>0</v>
      </c>
      <c r="AU163" s="17">
        <v>0</v>
      </c>
      <c r="AV163" s="17">
        <v>0</v>
      </c>
      <c r="AW163" s="18">
        <v>0</v>
      </c>
      <c r="AX163" s="18">
        <v>0</v>
      </c>
      <c r="AY163" s="18">
        <v>0</v>
      </c>
      <c r="AZ163" s="18">
        <v>0</v>
      </c>
      <c r="BA163" s="18">
        <v>0</v>
      </c>
      <c r="BB163" s="18">
        <v>0</v>
      </c>
      <c r="BC163" s="18">
        <v>96</v>
      </c>
      <c r="BD163" s="19">
        <v>0</v>
      </c>
      <c r="BE163" s="19">
        <v>0</v>
      </c>
      <c r="BF163" s="19"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v>0</v>
      </c>
      <c r="BL163" s="19">
        <v>0</v>
      </c>
      <c r="BM163" s="19">
        <v>0</v>
      </c>
      <c r="BN163" s="20"/>
      <c r="BO163" s="20"/>
    </row>
    <row r="164" spans="1:67" ht="15.75" customHeight="1" x14ac:dyDescent="0.35">
      <c r="A164" s="20" t="str">
        <f t="shared" si="0"/>
        <v>M94</v>
      </c>
      <c r="B164" s="20" t="str">
        <f t="shared" si="1"/>
        <v>MV3521</v>
      </c>
      <c r="C164" s="20" t="str">
        <f t="shared" si="2"/>
        <v>MA23</v>
      </c>
      <c r="D164" s="66" t="s">
        <v>327</v>
      </c>
      <c r="E164" s="27" t="s">
        <v>219</v>
      </c>
      <c r="F164" s="27" t="s">
        <v>220</v>
      </c>
      <c r="G164" s="27">
        <v>21</v>
      </c>
      <c r="H164" s="27" t="s">
        <v>221</v>
      </c>
      <c r="I164" s="27">
        <v>23</v>
      </c>
      <c r="J164" s="67" t="s">
        <v>221</v>
      </c>
      <c r="K164" s="27">
        <v>1</v>
      </c>
      <c r="L164" s="22">
        <v>95</v>
      </c>
      <c r="M164" s="23">
        <v>1</v>
      </c>
      <c r="N164" s="23">
        <v>1</v>
      </c>
      <c r="O164" s="24">
        <v>0</v>
      </c>
      <c r="P164" s="10">
        <v>95</v>
      </c>
      <c r="Q164" s="11">
        <v>0</v>
      </c>
      <c r="R164" s="11">
        <v>0</v>
      </c>
      <c r="S164" s="12">
        <v>0</v>
      </c>
      <c r="T164" s="12">
        <v>0</v>
      </c>
      <c r="U164" s="11">
        <v>0</v>
      </c>
      <c r="V164" s="12">
        <v>0</v>
      </c>
      <c r="W164" s="11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4">
        <v>0</v>
      </c>
      <c r="AF164" s="14">
        <v>0</v>
      </c>
      <c r="AG164" s="14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68">
        <v>0</v>
      </c>
      <c r="AN164" s="68">
        <v>0</v>
      </c>
      <c r="AO164" s="16">
        <v>0</v>
      </c>
      <c r="AP164" s="16">
        <v>0</v>
      </c>
      <c r="AQ164" s="16">
        <v>0</v>
      </c>
      <c r="AR164" s="16">
        <v>0</v>
      </c>
      <c r="AS164" s="17">
        <v>0</v>
      </c>
      <c r="AT164" s="17">
        <v>0</v>
      </c>
      <c r="AU164" s="17">
        <v>0</v>
      </c>
      <c r="AV164" s="17">
        <v>0</v>
      </c>
      <c r="AW164" s="18">
        <v>95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v>0</v>
      </c>
      <c r="BL164" s="19">
        <v>0</v>
      </c>
      <c r="BM164" s="19">
        <v>0</v>
      </c>
      <c r="BN164" s="20"/>
      <c r="BO164" s="20"/>
    </row>
    <row r="165" spans="1:67" ht="15.75" customHeight="1" x14ac:dyDescent="0.35">
      <c r="A165" s="20" t="str">
        <f t="shared" si="0"/>
        <v>M95</v>
      </c>
      <c r="B165" s="20" t="str">
        <f t="shared" si="1"/>
        <v>MJNR10</v>
      </c>
      <c r="C165" s="20" t="str">
        <f t="shared" si="2"/>
        <v>MU17</v>
      </c>
      <c r="D165" s="66" t="s">
        <v>328</v>
      </c>
      <c r="E165" s="27" t="s">
        <v>219</v>
      </c>
      <c r="F165" s="27" t="s">
        <v>288</v>
      </c>
      <c r="G165" s="27">
        <v>10</v>
      </c>
      <c r="H165" s="27" t="s">
        <v>252</v>
      </c>
      <c r="I165" s="27">
        <v>17</v>
      </c>
      <c r="J165" s="67" t="s">
        <v>252</v>
      </c>
      <c r="K165" s="27">
        <v>1</v>
      </c>
      <c r="L165" s="22">
        <v>95</v>
      </c>
      <c r="M165" s="23">
        <v>1</v>
      </c>
      <c r="N165" s="23">
        <v>1</v>
      </c>
      <c r="O165" s="24">
        <v>0</v>
      </c>
      <c r="P165" s="10">
        <v>95</v>
      </c>
      <c r="Q165" s="11">
        <v>0</v>
      </c>
      <c r="R165" s="11">
        <v>0</v>
      </c>
      <c r="S165" s="12">
        <v>0</v>
      </c>
      <c r="T165" s="12">
        <v>0</v>
      </c>
      <c r="U165" s="11">
        <v>0</v>
      </c>
      <c r="V165" s="12">
        <v>0</v>
      </c>
      <c r="W165" s="11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4">
        <v>0</v>
      </c>
      <c r="AF165" s="14">
        <v>0</v>
      </c>
      <c r="AG165" s="14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68">
        <v>0</v>
      </c>
      <c r="AN165" s="68">
        <v>0</v>
      </c>
      <c r="AO165" s="16">
        <v>0</v>
      </c>
      <c r="AP165" s="16">
        <v>0</v>
      </c>
      <c r="AQ165" s="16">
        <v>0</v>
      </c>
      <c r="AR165" s="16">
        <v>0</v>
      </c>
      <c r="AS165" s="17">
        <v>0</v>
      </c>
      <c r="AT165" s="17">
        <v>0</v>
      </c>
      <c r="AU165" s="17">
        <v>0</v>
      </c>
      <c r="AV165" s="17">
        <v>0</v>
      </c>
      <c r="AW165" s="18">
        <v>0</v>
      </c>
      <c r="AX165" s="18">
        <v>0</v>
      </c>
      <c r="AY165" s="18">
        <v>0</v>
      </c>
      <c r="AZ165" s="18">
        <v>0</v>
      </c>
      <c r="BA165" s="18">
        <v>0</v>
      </c>
      <c r="BB165" s="18">
        <v>0</v>
      </c>
      <c r="BC165" s="18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v>0</v>
      </c>
      <c r="BL165" s="19">
        <v>95</v>
      </c>
      <c r="BM165" s="19">
        <v>0</v>
      </c>
      <c r="BN165" s="20"/>
      <c r="BO165" s="20"/>
    </row>
    <row r="166" spans="1:67" ht="15.75" customHeight="1" x14ac:dyDescent="0.35">
      <c r="A166" s="20" t="str">
        <f t="shared" si="0"/>
        <v>M96</v>
      </c>
      <c r="B166" s="20" t="str">
        <f t="shared" si="1"/>
        <v>MJNR11</v>
      </c>
      <c r="C166" s="20" t="str">
        <f t="shared" si="2"/>
        <v>MU18</v>
      </c>
      <c r="D166" s="66" t="s">
        <v>329</v>
      </c>
      <c r="E166" s="27" t="s">
        <v>219</v>
      </c>
      <c r="F166" s="27" t="s">
        <v>288</v>
      </c>
      <c r="G166" s="27">
        <v>11</v>
      </c>
      <c r="H166" s="27" t="s">
        <v>252</v>
      </c>
      <c r="I166" s="27">
        <v>18</v>
      </c>
      <c r="J166" s="67" t="s">
        <v>252</v>
      </c>
      <c r="K166" s="27">
        <v>1</v>
      </c>
      <c r="L166" s="22">
        <v>94</v>
      </c>
      <c r="M166" s="23">
        <v>1</v>
      </c>
      <c r="N166" s="23">
        <v>1</v>
      </c>
      <c r="O166" s="24">
        <v>0</v>
      </c>
      <c r="P166" s="10">
        <v>94</v>
      </c>
      <c r="Q166" s="11">
        <v>0</v>
      </c>
      <c r="R166" s="11">
        <v>0</v>
      </c>
      <c r="S166" s="12">
        <v>0</v>
      </c>
      <c r="T166" s="12">
        <v>0</v>
      </c>
      <c r="U166" s="11">
        <v>0</v>
      </c>
      <c r="V166" s="12">
        <v>0</v>
      </c>
      <c r="W166" s="11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4">
        <v>0</v>
      </c>
      <c r="AF166" s="14">
        <v>0</v>
      </c>
      <c r="AG166" s="14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68">
        <v>0</v>
      </c>
      <c r="AN166" s="68">
        <v>0</v>
      </c>
      <c r="AO166" s="16">
        <v>0</v>
      </c>
      <c r="AP166" s="16">
        <v>0</v>
      </c>
      <c r="AQ166" s="16">
        <v>0</v>
      </c>
      <c r="AR166" s="16">
        <v>0</v>
      </c>
      <c r="AS166" s="17">
        <v>0</v>
      </c>
      <c r="AT166" s="17">
        <v>94</v>
      </c>
      <c r="AU166" s="17">
        <v>0</v>
      </c>
      <c r="AV166" s="17">
        <v>0</v>
      </c>
      <c r="AW166" s="18">
        <v>0</v>
      </c>
      <c r="AX166" s="18">
        <v>0</v>
      </c>
      <c r="AY166" s="18">
        <v>0</v>
      </c>
      <c r="AZ166" s="18">
        <v>0</v>
      </c>
      <c r="BA166" s="18">
        <v>0</v>
      </c>
      <c r="BB166" s="18">
        <v>0</v>
      </c>
      <c r="BC166" s="18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19">
        <v>0</v>
      </c>
      <c r="BL166" s="19">
        <v>0</v>
      </c>
      <c r="BM166" s="19">
        <v>0</v>
      </c>
      <c r="BN166" s="20"/>
      <c r="BO166" s="20"/>
    </row>
    <row r="167" spans="1:67" ht="15.75" customHeight="1" x14ac:dyDescent="0.35">
      <c r="A167" s="20" t="str">
        <f t="shared" si="0"/>
        <v>M97</v>
      </c>
      <c r="B167" s="20" t="str">
        <f t="shared" si="1"/>
        <v>MU3520</v>
      </c>
      <c r="C167" s="20" t="str">
        <f t="shared" si="2"/>
        <v>MU19</v>
      </c>
      <c r="D167" s="66" t="s">
        <v>330</v>
      </c>
      <c r="E167" s="27" t="s">
        <v>219</v>
      </c>
      <c r="F167" s="27" t="s">
        <v>229</v>
      </c>
      <c r="G167" s="27">
        <v>20</v>
      </c>
      <c r="H167" s="27" t="s">
        <v>252</v>
      </c>
      <c r="I167" s="27">
        <v>19</v>
      </c>
      <c r="J167" s="67" t="s">
        <v>252</v>
      </c>
      <c r="K167" s="27">
        <v>1</v>
      </c>
      <c r="L167" s="22">
        <v>94</v>
      </c>
      <c r="M167" s="23">
        <v>1</v>
      </c>
      <c r="N167" s="23">
        <v>1</v>
      </c>
      <c r="O167" s="24">
        <v>0</v>
      </c>
      <c r="P167" s="10">
        <v>94</v>
      </c>
      <c r="Q167" s="11">
        <v>0</v>
      </c>
      <c r="R167" s="11">
        <v>0</v>
      </c>
      <c r="S167" s="12">
        <v>0</v>
      </c>
      <c r="T167" s="12">
        <v>94</v>
      </c>
      <c r="U167" s="11">
        <v>0</v>
      </c>
      <c r="V167" s="12">
        <v>0</v>
      </c>
      <c r="W167" s="11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4">
        <v>0</v>
      </c>
      <c r="AF167" s="14">
        <v>0</v>
      </c>
      <c r="AG167" s="14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68">
        <v>0</v>
      </c>
      <c r="AN167" s="68">
        <v>0</v>
      </c>
      <c r="AO167" s="16">
        <v>0</v>
      </c>
      <c r="AP167" s="16">
        <v>0</v>
      </c>
      <c r="AQ167" s="16">
        <v>0</v>
      </c>
      <c r="AR167" s="16">
        <v>0</v>
      </c>
      <c r="AS167" s="17">
        <v>0</v>
      </c>
      <c r="AT167" s="17">
        <v>0</v>
      </c>
      <c r="AU167" s="17">
        <v>0</v>
      </c>
      <c r="AV167" s="17">
        <v>0</v>
      </c>
      <c r="AW167" s="18">
        <v>0</v>
      </c>
      <c r="AX167" s="18">
        <v>0</v>
      </c>
      <c r="AY167" s="18">
        <v>0</v>
      </c>
      <c r="AZ167" s="18">
        <v>0</v>
      </c>
      <c r="BA167" s="18">
        <v>0</v>
      </c>
      <c r="BB167" s="18">
        <v>0</v>
      </c>
      <c r="BC167" s="18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v>0</v>
      </c>
      <c r="BM167" s="19">
        <v>0</v>
      </c>
      <c r="BN167" s="20"/>
      <c r="BO167" s="20"/>
    </row>
    <row r="168" spans="1:67" ht="15.75" customHeight="1" x14ac:dyDescent="0.35">
      <c r="A168" s="20" t="str">
        <f t="shared" si="0"/>
        <v>M98</v>
      </c>
      <c r="B168" s="20" t="str">
        <f t="shared" si="1"/>
        <v>MV4522</v>
      </c>
      <c r="C168" s="20" t="str">
        <f t="shared" si="2"/>
        <v>MU20</v>
      </c>
      <c r="D168" s="66" t="s">
        <v>331</v>
      </c>
      <c r="E168" s="27" t="s">
        <v>219</v>
      </c>
      <c r="F168" s="27" t="s">
        <v>223</v>
      </c>
      <c r="G168" s="27">
        <v>22</v>
      </c>
      <c r="H168" s="27" t="s">
        <v>252</v>
      </c>
      <c r="I168" s="27">
        <v>20</v>
      </c>
      <c r="J168" s="67" t="s">
        <v>252</v>
      </c>
      <c r="K168" s="27">
        <v>1</v>
      </c>
      <c r="L168" s="22">
        <v>94</v>
      </c>
      <c r="M168" s="23">
        <v>1</v>
      </c>
      <c r="N168" s="23">
        <v>1</v>
      </c>
      <c r="O168" s="24">
        <v>0</v>
      </c>
      <c r="P168" s="10">
        <v>94</v>
      </c>
      <c r="Q168" s="11">
        <v>0</v>
      </c>
      <c r="R168" s="11">
        <v>0</v>
      </c>
      <c r="S168" s="12">
        <v>0</v>
      </c>
      <c r="T168" s="12">
        <v>0</v>
      </c>
      <c r="U168" s="11">
        <v>0</v>
      </c>
      <c r="V168" s="12">
        <v>0</v>
      </c>
      <c r="W168" s="11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4">
        <v>0</v>
      </c>
      <c r="AF168" s="14">
        <v>0</v>
      </c>
      <c r="AG168" s="14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94</v>
      </c>
      <c r="AM168" s="68">
        <v>0</v>
      </c>
      <c r="AN168" s="68">
        <v>0</v>
      </c>
      <c r="AO168" s="16">
        <v>0</v>
      </c>
      <c r="AP168" s="16">
        <v>0</v>
      </c>
      <c r="AQ168" s="16">
        <v>0</v>
      </c>
      <c r="AR168" s="16">
        <v>0</v>
      </c>
      <c r="AS168" s="17">
        <v>0</v>
      </c>
      <c r="AT168" s="17">
        <v>0</v>
      </c>
      <c r="AU168" s="17">
        <v>0</v>
      </c>
      <c r="AV168" s="17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v>0</v>
      </c>
      <c r="BL168" s="19">
        <v>0</v>
      </c>
      <c r="BM168" s="19">
        <v>0</v>
      </c>
      <c r="BN168" s="20"/>
      <c r="BO168" s="20"/>
    </row>
    <row r="169" spans="1:67" ht="15.75" customHeight="1" x14ac:dyDescent="0.35">
      <c r="A169" s="20" t="str">
        <f t="shared" si="0"/>
        <v>M99</v>
      </c>
      <c r="B169" s="20" t="str">
        <f t="shared" si="1"/>
        <v>MJNR12</v>
      </c>
      <c r="C169" s="20" t="str">
        <f t="shared" si="2"/>
        <v>MU21</v>
      </c>
      <c r="D169" s="66" t="s">
        <v>332</v>
      </c>
      <c r="E169" s="27" t="s">
        <v>219</v>
      </c>
      <c r="F169" s="27" t="s">
        <v>288</v>
      </c>
      <c r="G169" s="27">
        <v>12</v>
      </c>
      <c r="H169" s="27" t="s">
        <v>252</v>
      </c>
      <c r="I169" s="27">
        <v>21</v>
      </c>
      <c r="J169" s="67" t="s">
        <v>252</v>
      </c>
      <c r="K169" s="27">
        <v>1</v>
      </c>
      <c r="L169" s="22">
        <v>93</v>
      </c>
      <c r="M169" s="23">
        <v>1</v>
      </c>
      <c r="N169" s="23">
        <v>1</v>
      </c>
      <c r="O169" s="24">
        <v>0</v>
      </c>
      <c r="P169" s="10">
        <v>93</v>
      </c>
      <c r="Q169" s="11">
        <v>0</v>
      </c>
      <c r="R169" s="11">
        <v>0</v>
      </c>
      <c r="S169" s="12">
        <v>0</v>
      </c>
      <c r="T169" s="12">
        <v>0</v>
      </c>
      <c r="U169" s="11">
        <v>93</v>
      </c>
      <c r="V169" s="12">
        <v>0</v>
      </c>
      <c r="W169" s="11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4">
        <v>0</v>
      </c>
      <c r="AF169" s="14">
        <v>0</v>
      </c>
      <c r="AG169" s="14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68">
        <v>0</v>
      </c>
      <c r="AN169" s="68">
        <v>0</v>
      </c>
      <c r="AO169" s="16">
        <v>0</v>
      </c>
      <c r="AP169" s="16">
        <v>0</v>
      </c>
      <c r="AQ169" s="16">
        <v>0</v>
      </c>
      <c r="AR169" s="16">
        <v>0</v>
      </c>
      <c r="AS169" s="17">
        <v>0</v>
      </c>
      <c r="AT169" s="17">
        <v>0</v>
      </c>
      <c r="AU169" s="17">
        <v>0</v>
      </c>
      <c r="AV169" s="17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v>0</v>
      </c>
      <c r="BL169" s="19">
        <v>0</v>
      </c>
      <c r="BM169" s="19">
        <v>0</v>
      </c>
      <c r="BN169" s="20"/>
      <c r="BO169" s="20"/>
    </row>
    <row r="170" spans="1:67" ht="15.75" customHeight="1" x14ac:dyDescent="0.35">
      <c r="A170" s="20" t="str">
        <f t="shared" si="0"/>
        <v>M100</v>
      </c>
      <c r="B170" s="20" t="str">
        <f t="shared" si="1"/>
        <v>MJNR13</v>
      </c>
      <c r="C170" s="20" t="str">
        <f t="shared" si="2"/>
        <v>MU22</v>
      </c>
      <c r="D170" s="66" t="s">
        <v>333</v>
      </c>
      <c r="E170" s="27" t="s">
        <v>219</v>
      </c>
      <c r="F170" s="27" t="s">
        <v>288</v>
      </c>
      <c r="G170" s="27">
        <v>13</v>
      </c>
      <c r="H170" s="27" t="s">
        <v>252</v>
      </c>
      <c r="I170" s="27">
        <v>22</v>
      </c>
      <c r="J170" s="67" t="s">
        <v>252</v>
      </c>
      <c r="K170" s="27">
        <v>1</v>
      </c>
      <c r="L170" s="22">
        <v>92</v>
      </c>
      <c r="M170" s="23">
        <v>1</v>
      </c>
      <c r="N170" s="23">
        <v>1</v>
      </c>
      <c r="O170" s="24">
        <v>0</v>
      </c>
      <c r="P170" s="10">
        <v>92</v>
      </c>
      <c r="Q170" s="11">
        <v>0</v>
      </c>
      <c r="R170" s="11">
        <v>0</v>
      </c>
      <c r="S170" s="12">
        <v>0</v>
      </c>
      <c r="T170" s="12">
        <v>0</v>
      </c>
      <c r="U170" s="11">
        <v>92</v>
      </c>
      <c r="V170" s="12">
        <v>0</v>
      </c>
      <c r="W170" s="11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4">
        <v>0</v>
      </c>
      <c r="AF170" s="14">
        <v>0</v>
      </c>
      <c r="AG170" s="14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68">
        <v>0</v>
      </c>
      <c r="AN170" s="68">
        <v>0</v>
      </c>
      <c r="AO170" s="16">
        <v>0</v>
      </c>
      <c r="AP170" s="16">
        <v>0</v>
      </c>
      <c r="AQ170" s="16">
        <v>0</v>
      </c>
      <c r="AR170" s="16">
        <v>0</v>
      </c>
      <c r="AS170" s="17">
        <v>0</v>
      </c>
      <c r="AT170" s="17">
        <v>0</v>
      </c>
      <c r="AU170" s="17">
        <v>0</v>
      </c>
      <c r="AV170" s="17">
        <v>0</v>
      </c>
      <c r="AW170" s="18">
        <v>0</v>
      </c>
      <c r="AX170" s="18">
        <v>0</v>
      </c>
      <c r="AY170" s="18">
        <v>0</v>
      </c>
      <c r="AZ170" s="18">
        <v>0</v>
      </c>
      <c r="BA170" s="18">
        <v>0</v>
      </c>
      <c r="BB170" s="18">
        <v>0</v>
      </c>
      <c r="BC170" s="18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v>0</v>
      </c>
      <c r="BL170" s="19">
        <v>0</v>
      </c>
      <c r="BM170" s="19">
        <v>0</v>
      </c>
      <c r="BN170" s="20"/>
      <c r="BO170" s="20"/>
    </row>
    <row r="171" spans="1:67" ht="15.75" customHeight="1" x14ac:dyDescent="0.35">
      <c r="A171" s="20" t="str">
        <f t="shared" si="0"/>
        <v>M101</v>
      </c>
      <c r="B171" s="20" t="str">
        <f t="shared" si="1"/>
        <v>MV4523</v>
      </c>
      <c r="C171" s="20" t="str">
        <f t="shared" si="2"/>
        <v>MU23</v>
      </c>
      <c r="D171" s="66" t="s">
        <v>334</v>
      </c>
      <c r="E171" s="27" t="s">
        <v>219</v>
      </c>
      <c r="F171" s="27" t="s">
        <v>223</v>
      </c>
      <c r="G171" s="27">
        <v>23</v>
      </c>
      <c r="H171" s="27" t="s">
        <v>252</v>
      </c>
      <c r="I171" s="27">
        <v>23</v>
      </c>
      <c r="J171" s="67" t="s">
        <v>252</v>
      </c>
      <c r="K171" s="27">
        <v>1</v>
      </c>
      <c r="L171" s="22">
        <v>91</v>
      </c>
      <c r="M171" s="23">
        <v>1</v>
      </c>
      <c r="N171" s="23">
        <v>1</v>
      </c>
      <c r="O171" s="24">
        <v>0</v>
      </c>
      <c r="P171" s="10">
        <v>91</v>
      </c>
      <c r="Q171" s="11">
        <v>0</v>
      </c>
      <c r="R171" s="11">
        <v>0</v>
      </c>
      <c r="S171" s="12">
        <v>0</v>
      </c>
      <c r="T171" s="12">
        <v>0</v>
      </c>
      <c r="U171" s="11">
        <v>0</v>
      </c>
      <c r="V171" s="12">
        <v>0</v>
      </c>
      <c r="W171" s="11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4">
        <v>0</v>
      </c>
      <c r="AF171" s="14">
        <v>0</v>
      </c>
      <c r="AG171" s="14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68">
        <v>0</v>
      </c>
      <c r="AN171" s="68">
        <v>0</v>
      </c>
      <c r="AO171" s="16">
        <v>0</v>
      </c>
      <c r="AP171" s="16">
        <v>0</v>
      </c>
      <c r="AQ171" s="16">
        <v>0</v>
      </c>
      <c r="AR171" s="16">
        <v>0</v>
      </c>
      <c r="AS171" s="17">
        <v>0</v>
      </c>
      <c r="AT171" s="17">
        <v>0</v>
      </c>
      <c r="AU171" s="17">
        <v>0</v>
      </c>
      <c r="AV171" s="17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91</v>
      </c>
      <c r="BD171" s="19">
        <v>0</v>
      </c>
      <c r="BE171" s="19">
        <v>0</v>
      </c>
      <c r="BF171" s="19"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v>0</v>
      </c>
      <c r="BL171" s="19">
        <v>0</v>
      </c>
      <c r="BM171" s="19">
        <v>0</v>
      </c>
      <c r="BN171" s="20"/>
      <c r="BO171" s="20"/>
    </row>
    <row r="172" spans="1:67" ht="15.75" customHeight="1" x14ac:dyDescent="0.35">
      <c r="A172" s="20" t="str">
        <f t="shared" si="0"/>
        <v>M102</v>
      </c>
      <c r="B172" s="20" t="str">
        <f t="shared" si="1"/>
        <v>MJNR14</v>
      </c>
      <c r="C172" s="20" t="str">
        <f t="shared" si="2"/>
        <v>MU24</v>
      </c>
      <c r="D172" s="66" t="s">
        <v>335</v>
      </c>
      <c r="E172" s="27" t="s">
        <v>219</v>
      </c>
      <c r="F172" s="27" t="s">
        <v>288</v>
      </c>
      <c r="G172" s="27">
        <v>14</v>
      </c>
      <c r="H172" s="27" t="s">
        <v>252</v>
      </c>
      <c r="I172" s="27">
        <v>24</v>
      </c>
      <c r="J172" s="67" t="s">
        <v>252</v>
      </c>
      <c r="K172" s="27">
        <v>1</v>
      </c>
      <c r="L172" s="22">
        <v>90</v>
      </c>
      <c r="M172" s="23">
        <v>1</v>
      </c>
      <c r="N172" s="23">
        <v>1</v>
      </c>
      <c r="O172" s="24">
        <v>0</v>
      </c>
      <c r="P172" s="10">
        <v>90</v>
      </c>
      <c r="Q172" s="11">
        <v>0</v>
      </c>
      <c r="R172" s="11">
        <v>0</v>
      </c>
      <c r="S172" s="12">
        <v>0</v>
      </c>
      <c r="T172" s="12">
        <v>0</v>
      </c>
      <c r="U172" s="11">
        <v>90</v>
      </c>
      <c r="V172" s="12">
        <v>0</v>
      </c>
      <c r="W172" s="11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4">
        <v>0</v>
      </c>
      <c r="AF172" s="14">
        <v>0</v>
      </c>
      <c r="AG172" s="14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68">
        <v>0</v>
      </c>
      <c r="AN172" s="68">
        <v>0</v>
      </c>
      <c r="AO172" s="16">
        <v>0</v>
      </c>
      <c r="AP172" s="16">
        <v>0</v>
      </c>
      <c r="AQ172" s="16">
        <v>0</v>
      </c>
      <c r="AR172" s="16">
        <v>0</v>
      </c>
      <c r="AS172" s="17">
        <v>0</v>
      </c>
      <c r="AT172" s="17">
        <v>0</v>
      </c>
      <c r="AU172" s="17">
        <v>0</v>
      </c>
      <c r="AV172" s="17">
        <v>0</v>
      </c>
      <c r="AW172" s="18">
        <v>0</v>
      </c>
      <c r="AX172" s="18">
        <v>0</v>
      </c>
      <c r="AY172" s="18">
        <v>0</v>
      </c>
      <c r="AZ172" s="18">
        <v>0</v>
      </c>
      <c r="BA172" s="18">
        <v>0</v>
      </c>
      <c r="BB172" s="18">
        <v>0</v>
      </c>
      <c r="BC172" s="18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v>0</v>
      </c>
      <c r="BM172" s="19">
        <v>0</v>
      </c>
      <c r="BN172" s="20"/>
      <c r="BO172" s="20"/>
    </row>
    <row r="173" spans="1:67" ht="15.75" customHeight="1" x14ac:dyDescent="0.35">
      <c r="A173" s="20" t="str">
        <f t="shared" si="0"/>
        <v>M103</v>
      </c>
      <c r="B173" s="20" t="str">
        <f t="shared" si="1"/>
        <v>MJNR15</v>
      </c>
      <c r="C173" s="20" t="str">
        <f t="shared" si="2"/>
        <v>MU25</v>
      </c>
      <c r="D173" s="66" t="s">
        <v>336</v>
      </c>
      <c r="E173" s="27" t="s">
        <v>219</v>
      </c>
      <c r="F173" s="27" t="s">
        <v>288</v>
      </c>
      <c r="G173" s="27">
        <v>15</v>
      </c>
      <c r="H173" s="27" t="s">
        <v>252</v>
      </c>
      <c r="I173" s="27">
        <v>25</v>
      </c>
      <c r="J173" s="67" t="s">
        <v>252</v>
      </c>
      <c r="K173" s="27">
        <v>1</v>
      </c>
      <c r="L173" s="22">
        <v>90</v>
      </c>
      <c r="M173" s="23">
        <v>1</v>
      </c>
      <c r="N173" s="23">
        <v>1</v>
      </c>
      <c r="O173" s="24">
        <v>0</v>
      </c>
      <c r="P173" s="10">
        <v>90</v>
      </c>
      <c r="Q173" s="11">
        <v>0</v>
      </c>
      <c r="R173" s="11">
        <v>0</v>
      </c>
      <c r="S173" s="12">
        <v>0</v>
      </c>
      <c r="T173" s="12">
        <v>90</v>
      </c>
      <c r="U173" s="11">
        <v>0</v>
      </c>
      <c r="V173" s="12">
        <v>0</v>
      </c>
      <c r="W173" s="11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4">
        <v>0</v>
      </c>
      <c r="AF173" s="14">
        <v>0</v>
      </c>
      <c r="AG173" s="14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68">
        <v>0</v>
      </c>
      <c r="AN173" s="68">
        <v>0</v>
      </c>
      <c r="AO173" s="16">
        <v>0</v>
      </c>
      <c r="AP173" s="16">
        <v>0</v>
      </c>
      <c r="AQ173" s="16">
        <v>0</v>
      </c>
      <c r="AR173" s="16">
        <v>0</v>
      </c>
      <c r="AS173" s="17">
        <v>0</v>
      </c>
      <c r="AT173" s="17">
        <v>0</v>
      </c>
      <c r="AU173" s="17">
        <v>0</v>
      </c>
      <c r="AV173" s="17">
        <v>0</v>
      </c>
      <c r="AW173" s="18">
        <v>0</v>
      </c>
      <c r="AX173" s="18">
        <v>0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v>0</v>
      </c>
      <c r="BL173" s="19">
        <v>0</v>
      </c>
      <c r="BM173" s="19">
        <v>0</v>
      </c>
      <c r="BN173" s="20"/>
      <c r="BO173" s="20"/>
    </row>
    <row r="174" spans="1:67" ht="15.75" customHeight="1" x14ac:dyDescent="0.35">
      <c r="A174" s="20" t="str">
        <f t="shared" si="0"/>
        <v>M104</v>
      </c>
      <c r="B174" s="20" t="str">
        <f t="shared" si="1"/>
        <v>MV6511</v>
      </c>
      <c r="C174" s="20" t="str">
        <f t="shared" si="2"/>
        <v>MU26</v>
      </c>
      <c r="D174" s="66" t="s">
        <v>337</v>
      </c>
      <c r="E174" s="27" t="s">
        <v>219</v>
      </c>
      <c r="F174" s="27" t="s">
        <v>241</v>
      </c>
      <c r="G174" s="27">
        <v>11</v>
      </c>
      <c r="H174" s="27" t="s">
        <v>252</v>
      </c>
      <c r="I174" s="27">
        <v>26</v>
      </c>
      <c r="J174" s="67" t="s">
        <v>252</v>
      </c>
      <c r="K174" s="27">
        <v>1</v>
      </c>
      <c r="L174" s="22">
        <v>90</v>
      </c>
      <c r="M174" s="23">
        <v>1</v>
      </c>
      <c r="N174" s="23">
        <v>1</v>
      </c>
      <c r="O174" s="24">
        <v>0</v>
      </c>
      <c r="P174" s="10">
        <v>90</v>
      </c>
      <c r="Q174" s="11">
        <v>0</v>
      </c>
      <c r="R174" s="11">
        <v>0</v>
      </c>
      <c r="S174" s="12">
        <v>0</v>
      </c>
      <c r="T174" s="12">
        <v>0</v>
      </c>
      <c r="U174" s="11">
        <v>0</v>
      </c>
      <c r="V174" s="12">
        <v>0</v>
      </c>
      <c r="W174" s="11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4">
        <v>0</v>
      </c>
      <c r="AF174" s="14">
        <v>0</v>
      </c>
      <c r="AG174" s="14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68">
        <v>0</v>
      </c>
      <c r="AN174" s="68">
        <v>0</v>
      </c>
      <c r="AO174" s="16">
        <v>0</v>
      </c>
      <c r="AP174" s="16">
        <v>90</v>
      </c>
      <c r="AQ174" s="16">
        <v>0</v>
      </c>
      <c r="AR174" s="16">
        <v>0</v>
      </c>
      <c r="AS174" s="17">
        <v>0</v>
      </c>
      <c r="AT174" s="17">
        <v>0</v>
      </c>
      <c r="AU174" s="17">
        <v>0</v>
      </c>
      <c r="AV174" s="17">
        <v>0</v>
      </c>
      <c r="AW174" s="18">
        <v>0</v>
      </c>
      <c r="AX174" s="18">
        <v>0</v>
      </c>
      <c r="AY174" s="18">
        <v>0</v>
      </c>
      <c r="AZ174" s="18">
        <v>0</v>
      </c>
      <c r="BA174" s="18">
        <v>0</v>
      </c>
      <c r="BB174" s="18">
        <v>0</v>
      </c>
      <c r="BC174" s="18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v>0</v>
      </c>
      <c r="BL174" s="19">
        <v>0</v>
      </c>
      <c r="BM174" s="19">
        <v>0</v>
      </c>
      <c r="BN174" s="20"/>
      <c r="BO174" s="20"/>
    </row>
    <row r="175" spans="1:67" ht="15.75" customHeight="1" x14ac:dyDescent="0.35">
      <c r="A175" s="20" t="str">
        <f t="shared" si="0"/>
        <v>M105</v>
      </c>
      <c r="B175" s="20" t="str">
        <f t="shared" si="1"/>
        <v>MJNR16</v>
      </c>
      <c r="C175" s="20" t="str">
        <f t="shared" si="2"/>
        <v>MU27</v>
      </c>
      <c r="D175" s="66" t="s">
        <v>338</v>
      </c>
      <c r="E175" s="27" t="s">
        <v>219</v>
      </c>
      <c r="F175" s="27" t="s">
        <v>288</v>
      </c>
      <c r="G175" s="27">
        <v>16</v>
      </c>
      <c r="H175" s="27" t="s">
        <v>252</v>
      </c>
      <c r="I175" s="27">
        <v>27</v>
      </c>
      <c r="J175" s="67" t="s">
        <v>252</v>
      </c>
      <c r="K175" s="27">
        <v>1</v>
      </c>
      <c r="L175" s="22">
        <v>89</v>
      </c>
      <c r="M175" s="23">
        <v>1</v>
      </c>
      <c r="N175" s="23">
        <v>1</v>
      </c>
      <c r="O175" s="24">
        <v>0</v>
      </c>
      <c r="P175" s="10">
        <v>89</v>
      </c>
      <c r="Q175" s="11">
        <v>0</v>
      </c>
      <c r="R175" s="11">
        <v>0</v>
      </c>
      <c r="S175" s="12">
        <v>0</v>
      </c>
      <c r="T175" s="12">
        <v>0</v>
      </c>
      <c r="U175" s="11">
        <v>0</v>
      </c>
      <c r="V175" s="12">
        <v>0</v>
      </c>
      <c r="W175" s="11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4">
        <v>0</v>
      </c>
      <c r="AF175" s="14">
        <v>0</v>
      </c>
      <c r="AG175" s="14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68">
        <v>0</v>
      </c>
      <c r="AN175" s="68">
        <v>0</v>
      </c>
      <c r="AO175" s="16">
        <v>0</v>
      </c>
      <c r="AP175" s="16">
        <v>0</v>
      </c>
      <c r="AQ175" s="16">
        <v>0</v>
      </c>
      <c r="AR175" s="16">
        <v>0</v>
      </c>
      <c r="AS175" s="17">
        <v>0</v>
      </c>
      <c r="AT175" s="17">
        <v>0</v>
      </c>
      <c r="AU175" s="17">
        <v>0</v>
      </c>
      <c r="AV175" s="17">
        <v>0</v>
      </c>
      <c r="AW175" s="18">
        <v>0</v>
      </c>
      <c r="AX175" s="18">
        <v>0</v>
      </c>
      <c r="AY175" s="18">
        <v>0</v>
      </c>
      <c r="AZ175" s="18">
        <v>0</v>
      </c>
      <c r="BA175" s="18">
        <v>0</v>
      </c>
      <c r="BB175" s="18">
        <v>0</v>
      </c>
      <c r="BC175" s="18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v>0</v>
      </c>
      <c r="BL175" s="19">
        <v>89</v>
      </c>
      <c r="BM175" s="19">
        <v>0</v>
      </c>
      <c r="BN175" s="20"/>
      <c r="BO175" s="20"/>
    </row>
    <row r="176" spans="1:67" ht="15.75" customHeight="1" x14ac:dyDescent="0.35">
      <c r="A176" s="20" t="str">
        <f t="shared" si="0"/>
        <v>M106</v>
      </c>
      <c r="B176" s="20" t="str">
        <f t="shared" si="1"/>
        <v>MV4524</v>
      </c>
      <c r="C176" s="20" t="str">
        <f t="shared" si="2"/>
        <v>MA24</v>
      </c>
      <c r="D176" s="66" t="s">
        <v>339</v>
      </c>
      <c r="E176" s="27" t="s">
        <v>219</v>
      </c>
      <c r="F176" s="27" t="s">
        <v>223</v>
      </c>
      <c r="G176" s="27">
        <v>24</v>
      </c>
      <c r="H176" s="27" t="s">
        <v>221</v>
      </c>
      <c r="I176" s="27">
        <v>24</v>
      </c>
      <c r="J176" s="67" t="s">
        <v>221</v>
      </c>
      <c r="K176" s="27">
        <v>1</v>
      </c>
      <c r="L176" s="22">
        <v>88</v>
      </c>
      <c r="M176" s="23">
        <v>1</v>
      </c>
      <c r="N176" s="23">
        <v>1</v>
      </c>
      <c r="O176" s="24">
        <v>0</v>
      </c>
      <c r="P176" s="10">
        <v>88</v>
      </c>
      <c r="Q176" s="11">
        <v>0</v>
      </c>
      <c r="R176" s="11">
        <v>0</v>
      </c>
      <c r="S176" s="12">
        <v>0</v>
      </c>
      <c r="T176" s="12">
        <v>0</v>
      </c>
      <c r="U176" s="11">
        <v>0</v>
      </c>
      <c r="V176" s="12">
        <v>0</v>
      </c>
      <c r="W176" s="11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4">
        <v>0</v>
      </c>
      <c r="AF176" s="14">
        <v>0</v>
      </c>
      <c r="AG176" s="14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68">
        <v>0</v>
      </c>
      <c r="AN176" s="68">
        <v>0</v>
      </c>
      <c r="AO176" s="16">
        <v>0</v>
      </c>
      <c r="AP176" s="16">
        <v>0</v>
      </c>
      <c r="AQ176" s="16">
        <v>0</v>
      </c>
      <c r="AR176" s="16">
        <v>0</v>
      </c>
      <c r="AS176" s="17">
        <v>0</v>
      </c>
      <c r="AT176" s="17">
        <v>88</v>
      </c>
      <c r="AU176" s="17">
        <v>0</v>
      </c>
      <c r="AV176" s="17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v>0</v>
      </c>
      <c r="BM176" s="19">
        <v>0</v>
      </c>
      <c r="BN176" s="20"/>
      <c r="BO176" s="20"/>
    </row>
    <row r="177" spans="1:67" ht="15.75" customHeight="1" x14ac:dyDescent="0.35">
      <c r="A177" s="20" t="str">
        <f t="shared" si="0"/>
        <v>M107</v>
      </c>
      <c r="B177" s="20" t="str">
        <f t="shared" si="1"/>
        <v>MV4525</v>
      </c>
      <c r="C177" s="20" t="str">
        <f t="shared" si="2"/>
        <v>ME6</v>
      </c>
      <c r="D177" s="66" t="s">
        <v>340</v>
      </c>
      <c r="E177" s="27" t="s">
        <v>219</v>
      </c>
      <c r="F177" s="27" t="s">
        <v>223</v>
      </c>
      <c r="G177" s="27">
        <v>25</v>
      </c>
      <c r="H177" s="27" t="s">
        <v>239</v>
      </c>
      <c r="I177" s="27">
        <v>6</v>
      </c>
      <c r="J177" s="67" t="s">
        <v>252</v>
      </c>
      <c r="K177" s="27">
        <v>1</v>
      </c>
      <c r="L177" s="22">
        <v>87</v>
      </c>
      <c r="M177" s="23">
        <v>1</v>
      </c>
      <c r="N177" s="23">
        <v>1</v>
      </c>
      <c r="O177" s="24">
        <v>0</v>
      </c>
      <c r="P177" s="10">
        <v>87</v>
      </c>
      <c r="Q177" s="11">
        <v>0</v>
      </c>
      <c r="R177" s="11">
        <v>0</v>
      </c>
      <c r="S177" s="12">
        <v>0</v>
      </c>
      <c r="T177" s="12">
        <v>0</v>
      </c>
      <c r="U177" s="11">
        <v>0</v>
      </c>
      <c r="V177" s="12">
        <v>0</v>
      </c>
      <c r="W177" s="11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4">
        <v>0</v>
      </c>
      <c r="AF177" s="14">
        <v>0</v>
      </c>
      <c r="AG177" s="14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68">
        <v>0</v>
      </c>
      <c r="AN177" s="68">
        <v>0</v>
      </c>
      <c r="AO177" s="16">
        <v>0</v>
      </c>
      <c r="AP177" s="16">
        <v>0</v>
      </c>
      <c r="AQ177" s="16">
        <v>0</v>
      </c>
      <c r="AR177" s="16">
        <v>0</v>
      </c>
      <c r="AS177" s="17">
        <v>87</v>
      </c>
      <c r="AT177" s="17">
        <v>0</v>
      </c>
      <c r="AU177" s="17">
        <v>0</v>
      </c>
      <c r="AV177" s="17">
        <v>0</v>
      </c>
      <c r="AW177" s="18">
        <v>0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0</v>
      </c>
      <c r="BI177" s="19">
        <v>0</v>
      </c>
      <c r="BJ177" s="19">
        <v>0</v>
      </c>
      <c r="BK177" s="19">
        <v>0</v>
      </c>
      <c r="BL177" s="19">
        <v>0</v>
      </c>
      <c r="BM177" s="19">
        <v>0</v>
      </c>
      <c r="BN177" s="20"/>
      <c r="BO177" s="20"/>
    </row>
    <row r="178" spans="1:67" ht="15.75" customHeight="1" x14ac:dyDescent="0.35">
      <c r="A178" s="20" t="str">
        <f t="shared" si="0"/>
        <v>M108</v>
      </c>
      <c r="B178" s="20" t="str">
        <f t="shared" si="1"/>
        <v>MJNR17</v>
      </c>
      <c r="C178" s="20" t="str">
        <f t="shared" si="2"/>
        <v>MB15</v>
      </c>
      <c r="D178" s="66" t="s">
        <v>341</v>
      </c>
      <c r="E178" s="27" t="s">
        <v>219</v>
      </c>
      <c r="F178" s="27" t="s">
        <v>288</v>
      </c>
      <c r="G178" s="27">
        <v>17</v>
      </c>
      <c r="H178" s="27" t="s">
        <v>225</v>
      </c>
      <c r="I178" s="27">
        <v>15</v>
      </c>
      <c r="J178" s="67" t="s">
        <v>252</v>
      </c>
      <c r="K178" s="27">
        <v>1</v>
      </c>
      <c r="L178" s="22">
        <v>87</v>
      </c>
      <c r="M178" s="23">
        <v>1</v>
      </c>
      <c r="N178" s="23">
        <v>1</v>
      </c>
      <c r="O178" s="24">
        <v>0</v>
      </c>
      <c r="P178" s="10">
        <v>87</v>
      </c>
      <c r="Q178" s="11">
        <v>0</v>
      </c>
      <c r="R178" s="11">
        <v>0</v>
      </c>
      <c r="S178" s="12">
        <v>0</v>
      </c>
      <c r="T178" s="12">
        <v>0</v>
      </c>
      <c r="U178" s="11">
        <v>0</v>
      </c>
      <c r="V178" s="12">
        <v>0</v>
      </c>
      <c r="W178" s="11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4">
        <v>0</v>
      </c>
      <c r="AF178" s="14">
        <v>0</v>
      </c>
      <c r="AG178" s="14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68">
        <v>0</v>
      </c>
      <c r="AN178" s="68">
        <v>0</v>
      </c>
      <c r="AO178" s="16">
        <v>0</v>
      </c>
      <c r="AP178" s="16">
        <v>0</v>
      </c>
      <c r="AQ178" s="16">
        <v>0</v>
      </c>
      <c r="AR178" s="16">
        <v>0</v>
      </c>
      <c r="AS178" s="17">
        <v>0</v>
      </c>
      <c r="AT178" s="17">
        <v>0</v>
      </c>
      <c r="AU178" s="17">
        <v>0</v>
      </c>
      <c r="AV178" s="17">
        <v>0</v>
      </c>
      <c r="AW178" s="18">
        <v>0</v>
      </c>
      <c r="AX178" s="18">
        <v>0</v>
      </c>
      <c r="AY178" s="18">
        <v>0</v>
      </c>
      <c r="AZ178" s="18">
        <v>0</v>
      </c>
      <c r="BA178" s="18">
        <v>0</v>
      </c>
      <c r="BB178" s="18">
        <v>0</v>
      </c>
      <c r="BC178" s="18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v>87</v>
      </c>
      <c r="BM178" s="19">
        <v>0</v>
      </c>
      <c r="BN178" s="20"/>
      <c r="BO178" s="20"/>
    </row>
    <row r="179" spans="1:67" ht="15.75" customHeight="1" x14ac:dyDescent="0.35">
      <c r="A179" s="20" t="str">
        <f t="shared" si="0"/>
        <v>M109</v>
      </c>
      <c r="B179" s="20" t="str">
        <f t="shared" si="1"/>
        <v>MV4526</v>
      </c>
      <c r="C179" s="20" t="str">
        <f t="shared" si="2"/>
        <v>MU28</v>
      </c>
      <c r="D179" s="66" t="s">
        <v>342</v>
      </c>
      <c r="E179" s="27" t="s">
        <v>219</v>
      </c>
      <c r="F179" s="27" t="s">
        <v>223</v>
      </c>
      <c r="G179" s="27">
        <v>26</v>
      </c>
      <c r="H179" s="27" t="s">
        <v>252</v>
      </c>
      <c r="I179" s="27">
        <v>28</v>
      </c>
      <c r="J179" s="67" t="s">
        <v>252</v>
      </c>
      <c r="K179" s="27">
        <v>1</v>
      </c>
      <c r="L179" s="22">
        <v>87</v>
      </c>
      <c r="M179" s="23">
        <v>1</v>
      </c>
      <c r="N179" s="23">
        <v>1</v>
      </c>
      <c r="O179" s="24">
        <v>0</v>
      </c>
      <c r="P179" s="10">
        <v>87</v>
      </c>
      <c r="Q179" s="11">
        <v>0</v>
      </c>
      <c r="R179" s="11">
        <v>0</v>
      </c>
      <c r="S179" s="12">
        <v>0</v>
      </c>
      <c r="T179" s="12">
        <v>0</v>
      </c>
      <c r="U179" s="11">
        <v>0</v>
      </c>
      <c r="V179" s="12">
        <v>0</v>
      </c>
      <c r="W179" s="11">
        <v>0</v>
      </c>
      <c r="X179" s="13">
        <v>0</v>
      </c>
      <c r="Y179" s="13">
        <v>0</v>
      </c>
      <c r="Z179" s="13">
        <v>87</v>
      </c>
      <c r="AA179" s="13">
        <v>0</v>
      </c>
      <c r="AB179" s="13">
        <v>0</v>
      </c>
      <c r="AC179" s="13">
        <v>0</v>
      </c>
      <c r="AD179" s="13">
        <v>0</v>
      </c>
      <c r="AE179" s="14">
        <v>0</v>
      </c>
      <c r="AF179" s="14">
        <v>0</v>
      </c>
      <c r="AG179" s="14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68">
        <v>0</v>
      </c>
      <c r="AN179" s="68">
        <v>0</v>
      </c>
      <c r="AO179" s="16">
        <v>0</v>
      </c>
      <c r="AP179" s="16">
        <v>0</v>
      </c>
      <c r="AQ179" s="16">
        <v>0</v>
      </c>
      <c r="AR179" s="16">
        <v>0</v>
      </c>
      <c r="AS179" s="17">
        <v>0</v>
      </c>
      <c r="AT179" s="17">
        <v>0</v>
      </c>
      <c r="AU179" s="17">
        <v>0</v>
      </c>
      <c r="AV179" s="17">
        <v>0</v>
      </c>
      <c r="AW179" s="18">
        <v>0</v>
      </c>
      <c r="AX179" s="18">
        <v>0</v>
      </c>
      <c r="AY179" s="18">
        <v>0</v>
      </c>
      <c r="AZ179" s="18">
        <v>0</v>
      </c>
      <c r="BA179" s="18">
        <v>0</v>
      </c>
      <c r="BB179" s="18">
        <v>0</v>
      </c>
      <c r="BC179" s="18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0</v>
      </c>
      <c r="BI179" s="19">
        <v>0</v>
      </c>
      <c r="BJ179" s="19">
        <v>0</v>
      </c>
      <c r="BK179" s="19">
        <v>0</v>
      </c>
      <c r="BL179" s="19">
        <v>0</v>
      </c>
      <c r="BM179" s="19">
        <v>0</v>
      </c>
      <c r="BN179" s="20"/>
      <c r="BO179" s="20"/>
    </row>
    <row r="180" spans="1:67" ht="15.75" customHeight="1" x14ac:dyDescent="0.35">
      <c r="A180" s="20" t="str">
        <f t="shared" si="0"/>
        <v>M110</v>
      </c>
      <c r="B180" s="20" t="str">
        <f t="shared" si="1"/>
        <v>MU3521</v>
      </c>
      <c r="C180" s="20" t="str">
        <f t="shared" si="2"/>
        <v>MA25</v>
      </c>
      <c r="D180" s="66" t="s">
        <v>343</v>
      </c>
      <c r="E180" s="27" t="s">
        <v>219</v>
      </c>
      <c r="F180" s="27" t="s">
        <v>229</v>
      </c>
      <c r="G180" s="27">
        <v>21</v>
      </c>
      <c r="H180" s="27" t="s">
        <v>221</v>
      </c>
      <c r="I180" s="27">
        <v>25</v>
      </c>
      <c r="J180" s="67" t="s">
        <v>221</v>
      </c>
      <c r="K180" s="27">
        <v>1</v>
      </c>
      <c r="L180" s="22">
        <v>86</v>
      </c>
      <c r="M180" s="23">
        <v>1</v>
      </c>
      <c r="N180" s="23">
        <v>1</v>
      </c>
      <c r="O180" s="24">
        <v>0</v>
      </c>
      <c r="P180" s="10">
        <v>86</v>
      </c>
      <c r="Q180" s="11">
        <v>0</v>
      </c>
      <c r="R180" s="11">
        <v>0</v>
      </c>
      <c r="S180" s="12">
        <v>0</v>
      </c>
      <c r="T180" s="12">
        <v>0</v>
      </c>
      <c r="U180" s="11">
        <v>0</v>
      </c>
      <c r="V180" s="12">
        <v>0</v>
      </c>
      <c r="W180" s="11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4">
        <v>0</v>
      </c>
      <c r="AF180" s="14">
        <v>0</v>
      </c>
      <c r="AG180" s="14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68">
        <v>0</v>
      </c>
      <c r="AN180" s="68">
        <v>0</v>
      </c>
      <c r="AO180" s="16">
        <v>0</v>
      </c>
      <c r="AP180" s="16">
        <v>0</v>
      </c>
      <c r="AQ180" s="16">
        <v>0</v>
      </c>
      <c r="AR180" s="16">
        <v>0</v>
      </c>
      <c r="AS180" s="17">
        <v>0</v>
      </c>
      <c r="AT180" s="17">
        <v>0</v>
      </c>
      <c r="AU180" s="17">
        <v>0</v>
      </c>
      <c r="AV180" s="17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v>0</v>
      </c>
      <c r="BL180" s="19">
        <v>86</v>
      </c>
      <c r="BM180" s="19">
        <v>0</v>
      </c>
      <c r="BN180" s="20"/>
      <c r="BO180" s="20"/>
    </row>
    <row r="181" spans="1:67" ht="15.75" customHeight="1" x14ac:dyDescent="0.35">
      <c r="A181" s="20" t="str">
        <f t="shared" si="0"/>
        <v>M111</v>
      </c>
      <c r="B181" s="20" t="str">
        <f t="shared" si="1"/>
        <v>MJNR18</v>
      </c>
      <c r="C181" s="20" t="str">
        <f t="shared" si="2"/>
        <v>MU29</v>
      </c>
      <c r="D181" s="66" t="s">
        <v>344</v>
      </c>
      <c r="E181" s="27" t="s">
        <v>219</v>
      </c>
      <c r="F181" s="27" t="s">
        <v>288</v>
      </c>
      <c r="G181" s="27">
        <v>18</v>
      </c>
      <c r="H181" s="27" t="s">
        <v>252</v>
      </c>
      <c r="I181" s="27">
        <v>29</v>
      </c>
      <c r="J181" s="67" t="s">
        <v>252</v>
      </c>
      <c r="K181" s="27">
        <v>1</v>
      </c>
      <c r="L181" s="22">
        <v>84</v>
      </c>
      <c r="M181" s="23">
        <v>1</v>
      </c>
      <c r="N181" s="23">
        <v>1</v>
      </c>
      <c r="O181" s="24">
        <v>0</v>
      </c>
      <c r="P181" s="10">
        <v>84</v>
      </c>
      <c r="Q181" s="11">
        <v>0</v>
      </c>
      <c r="R181" s="11">
        <v>0</v>
      </c>
      <c r="S181" s="12">
        <v>0</v>
      </c>
      <c r="T181" s="12">
        <v>0</v>
      </c>
      <c r="U181" s="11">
        <v>0</v>
      </c>
      <c r="V181" s="12">
        <v>0</v>
      </c>
      <c r="W181" s="11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4">
        <v>0</v>
      </c>
      <c r="AF181" s="14">
        <v>0</v>
      </c>
      <c r="AG181" s="14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68">
        <v>0</v>
      </c>
      <c r="AN181" s="68">
        <v>0</v>
      </c>
      <c r="AO181" s="16">
        <v>0</v>
      </c>
      <c r="AP181" s="16">
        <v>0</v>
      </c>
      <c r="AQ181" s="16">
        <v>0</v>
      </c>
      <c r="AR181" s="16">
        <v>0</v>
      </c>
      <c r="AS181" s="17">
        <v>0</v>
      </c>
      <c r="AT181" s="17">
        <v>0</v>
      </c>
      <c r="AU181" s="17">
        <v>0</v>
      </c>
      <c r="AV181" s="17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0</v>
      </c>
      <c r="BJ181" s="19">
        <v>0</v>
      </c>
      <c r="BK181" s="19">
        <v>0</v>
      </c>
      <c r="BL181" s="19">
        <v>84</v>
      </c>
      <c r="BM181" s="19">
        <v>0</v>
      </c>
      <c r="BN181" s="20"/>
      <c r="BO181" s="20"/>
    </row>
    <row r="182" spans="1:67" ht="15.75" customHeight="1" x14ac:dyDescent="0.35">
      <c r="A182" s="20" t="str">
        <f t="shared" si="0"/>
        <v>M112</v>
      </c>
      <c r="B182" s="20" t="str">
        <f t="shared" si="1"/>
        <v>MJNR19</v>
      </c>
      <c r="C182" s="20" t="str">
        <f t="shared" si="2"/>
        <v>MU30</v>
      </c>
      <c r="D182" s="66" t="s">
        <v>345</v>
      </c>
      <c r="E182" s="27" t="s">
        <v>219</v>
      </c>
      <c r="F182" s="27" t="s">
        <v>288</v>
      </c>
      <c r="G182" s="27">
        <v>19</v>
      </c>
      <c r="H182" s="27" t="s">
        <v>252</v>
      </c>
      <c r="I182" s="27">
        <v>30</v>
      </c>
      <c r="J182" s="67" t="s">
        <v>252</v>
      </c>
      <c r="K182" s="27">
        <v>1</v>
      </c>
      <c r="L182" s="22">
        <v>84</v>
      </c>
      <c r="M182" s="23">
        <v>1</v>
      </c>
      <c r="N182" s="23">
        <v>1</v>
      </c>
      <c r="O182" s="24">
        <v>0</v>
      </c>
      <c r="P182" s="10">
        <v>84</v>
      </c>
      <c r="Q182" s="11">
        <v>0</v>
      </c>
      <c r="R182" s="11">
        <v>0</v>
      </c>
      <c r="S182" s="12">
        <v>0</v>
      </c>
      <c r="T182" s="12">
        <v>84</v>
      </c>
      <c r="U182" s="11">
        <v>0</v>
      </c>
      <c r="V182" s="12">
        <v>0</v>
      </c>
      <c r="W182" s="11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4">
        <v>0</v>
      </c>
      <c r="AF182" s="14">
        <v>0</v>
      </c>
      <c r="AG182" s="14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68">
        <v>0</v>
      </c>
      <c r="AN182" s="68">
        <v>0</v>
      </c>
      <c r="AO182" s="16">
        <v>0</v>
      </c>
      <c r="AP182" s="16">
        <v>0</v>
      </c>
      <c r="AQ182" s="16">
        <v>0</v>
      </c>
      <c r="AR182" s="16">
        <v>0</v>
      </c>
      <c r="AS182" s="17">
        <v>0</v>
      </c>
      <c r="AT182" s="17">
        <v>0</v>
      </c>
      <c r="AU182" s="17">
        <v>0</v>
      </c>
      <c r="AV182" s="17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0</v>
      </c>
      <c r="BJ182" s="19">
        <v>0</v>
      </c>
      <c r="BK182" s="19">
        <v>0</v>
      </c>
      <c r="BL182" s="19">
        <v>0</v>
      </c>
      <c r="BM182" s="19">
        <v>0</v>
      </c>
      <c r="BN182" s="20"/>
      <c r="BO182" s="20"/>
    </row>
    <row r="183" spans="1:67" ht="15.75" customHeight="1" x14ac:dyDescent="0.35">
      <c r="A183" s="20" t="str">
        <f t="shared" si="0"/>
        <v>M113</v>
      </c>
      <c r="B183" s="20" t="str">
        <f t="shared" si="1"/>
        <v>MU3522</v>
      </c>
      <c r="C183" s="20" t="str">
        <f t="shared" si="2"/>
        <v>MU31</v>
      </c>
      <c r="D183" s="66" t="s">
        <v>346</v>
      </c>
      <c r="E183" s="27" t="s">
        <v>219</v>
      </c>
      <c r="F183" s="27" t="s">
        <v>229</v>
      </c>
      <c r="G183" s="27">
        <v>22</v>
      </c>
      <c r="H183" s="27" t="s">
        <v>252</v>
      </c>
      <c r="I183" s="27">
        <v>31</v>
      </c>
      <c r="J183" s="67" t="s">
        <v>252</v>
      </c>
      <c r="K183" s="27">
        <v>1</v>
      </c>
      <c r="L183" s="22">
        <v>84</v>
      </c>
      <c r="M183" s="23">
        <v>1</v>
      </c>
      <c r="N183" s="23">
        <v>1</v>
      </c>
      <c r="O183" s="24">
        <v>0</v>
      </c>
      <c r="P183" s="10">
        <v>84</v>
      </c>
      <c r="Q183" s="11">
        <v>0</v>
      </c>
      <c r="R183" s="11">
        <v>0</v>
      </c>
      <c r="S183" s="12">
        <v>0</v>
      </c>
      <c r="T183" s="12">
        <v>0</v>
      </c>
      <c r="U183" s="11">
        <v>0</v>
      </c>
      <c r="V183" s="12">
        <v>0</v>
      </c>
      <c r="W183" s="11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4">
        <v>0</v>
      </c>
      <c r="AF183" s="14">
        <v>0</v>
      </c>
      <c r="AG183" s="14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68">
        <v>0</v>
      </c>
      <c r="AN183" s="68">
        <v>0</v>
      </c>
      <c r="AO183" s="16">
        <v>0</v>
      </c>
      <c r="AP183" s="16">
        <v>0</v>
      </c>
      <c r="AQ183" s="16">
        <v>0</v>
      </c>
      <c r="AR183" s="16">
        <v>0</v>
      </c>
      <c r="AS183" s="17">
        <v>0</v>
      </c>
      <c r="AT183" s="17">
        <v>0</v>
      </c>
      <c r="AU183" s="17">
        <v>0</v>
      </c>
      <c r="AV183" s="17">
        <v>0</v>
      </c>
      <c r="AW183" s="18">
        <v>84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v>0</v>
      </c>
      <c r="BL183" s="19">
        <v>0</v>
      </c>
      <c r="BM183" s="19">
        <v>0</v>
      </c>
      <c r="BN183" s="20"/>
      <c r="BO183" s="20"/>
    </row>
    <row r="184" spans="1:67" ht="15.75" customHeight="1" x14ac:dyDescent="0.35">
      <c r="A184" s="20" t="str">
        <f t="shared" si="0"/>
        <v>M114</v>
      </c>
      <c r="B184" s="20" t="str">
        <f t="shared" si="1"/>
        <v>MV6512</v>
      </c>
      <c r="C184" s="20" t="str">
        <f t="shared" si="2"/>
        <v>MU32</v>
      </c>
      <c r="D184" s="66" t="s">
        <v>347</v>
      </c>
      <c r="E184" s="27" t="s">
        <v>219</v>
      </c>
      <c r="F184" s="27" t="s">
        <v>241</v>
      </c>
      <c r="G184" s="27">
        <v>12</v>
      </c>
      <c r="H184" s="27" t="s">
        <v>252</v>
      </c>
      <c r="I184" s="27">
        <v>32</v>
      </c>
      <c r="J184" s="67" t="s">
        <v>252</v>
      </c>
      <c r="K184" s="27">
        <v>1</v>
      </c>
      <c r="L184" s="22">
        <v>83</v>
      </c>
      <c r="M184" s="23">
        <v>1</v>
      </c>
      <c r="N184" s="23">
        <v>1</v>
      </c>
      <c r="O184" s="24">
        <v>0</v>
      </c>
      <c r="P184" s="10">
        <v>83</v>
      </c>
      <c r="Q184" s="11">
        <v>0</v>
      </c>
      <c r="R184" s="11">
        <v>0</v>
      </c>
      <c r="S184" s="12">
        <v>0</v>
      </c>
      <c r="T184" s="12">
        <v>0</v>
      </c>
      <c r="U184" s="11">
        <v>0</v>
      </c>
      <c r="V184" s="12">
        <v>0</v>
      </c>
      <c r="W184" s="11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4">
        <v>0</v>
      </c>
      <c r="AF184" s="14">
        <v>0</v>
      </c>
      <c r="AG184" s="14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68">
        <v>0</v>
      </c>
      <c r="AN184" s="68">
        <v>0</v>
      </c>
      <c r="AO184" s="16">
        <v>0</v>
      </c>
      <c r="AP184" s="16">
        <v>0</v>
      </c>
      <c r="AQ184" s="16">
        <v>0</v>
      </c>
      <c r="AR184" s="16">
        <v>0</v>
      </c>
      <c r="AS184" s="17">
        <v>83</v>
      </c>
      <c r="AT184" s="17">
        <v>0</v>
      </c>
      <c r="AU184" s="17">
        <v>0</v>
      </c>
      <c r="AV184" s="17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9">
        <v>0</v>
      </c>
      <c r="BJ184" s="19">
        <v>0</v>
      </c>
      <c r="BK184" s="19">
        <v>0</v>
      </c>
      <c r="BL184" s="19">
        <v>0</v>
      </c>
      <c r="BM184" s="19">
        <v>0</v>
      </c>
      <c r="BN184" s="20"/>
      <c r="BO184" s="20"/>
    </row>
    <row r="185" spans="1:67" ht="15.75" customHeight="1" x14ac:dyDescent="0.35">
      <c r="A185" s="20" t="str">
        <f t="shared" si="0"/>
        <v>M115</v>
      </c>
      <c r="B185" s="20" t="str">
        <f t="shared" si="1"/>
        <v>MV5515</v>
      </c>
      <c r="C185" s="20" t="str">
        <f t="shared" si="2"/>
        <v>MU33</v>
      </c>
      <c r="D185" s="66" t="s">
        <v>348</v>
      </c>
      <c r="E185" s="27" t="s">
        <v>219</v>
      </c>
      <c r="F185" s="27" t="s">
        <v>246</v>
      </c>
      <c r="G185" s="27">
        <v>15</v>
      </c>
      <c r="H185" s="27" t="s">
        <v>252</v>
      </c>
      <c r="I185" s="27">
        <v>33</v>
      </c>
      <c r="J185" s="67" t="s">
        <v>252</v>
      </c>
      <c r="K185" s="27">
        <v>1</v>
      </c>
      <c r="L185" s="22">
        <v>83</v>
      </c>
      <c r="M185" s="23">
        <v>1</v>
      </c>
      <c r="N185" s="23">
        <v>1</v>
      </c>
      <c r="O185" s="24">
        <v>0</v>
      </c>
      <c r="P185" s="10">
        <v>83</v>
      </c>
      <c r="Q185" s="11">
        <v>0</v>
      </c>
      <c r="R185" s="11">
        <v>0</v>
      </c>
      <c r="S185" s="12">
        <v>0</v>
      </c>
      <c r="T185" s="12">
        <v>0</v>
      </c>
      <c r="U185" s="11">
        <v>0</v>
      </c>
      <c r="V185" s="12">
        <v>0</v>
      </c>
      <c r="W185" s="11">
        <v>0</v>
      </c>
      <c r="X185" s="13">
        <v>83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4">
        <v>0</v>
      </c>
      <c r="AF185" s="14">
        <v>0</v>
      </c>
      <c r="AG185" s="14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68">
        <v>0</v>
      </c>
      <c r="AN185" s="68">
        <v>0</v>
      </c>
      <c r="AO185" s="16">
        <v>0</v>
      </c>
      <c r="AP185" s="16">
        <v>0</v>
      </c>
      <c r="AQ185" s="16">
        <v>0</v>
      </c>
      <c r="AR185" s="16">
        <v>0</v>
      </c>
      <c r="AS185" s="17">
        <v>0</v>
      </c>
      <c r="AT185" s="17">
        <v>0</v>
      </c>
      <c r="AU185" s="17">
        <v>0</v>
      </c>
      <c r="AV185" s="17">
        <v>0</v>
      </c>
      <c r="AW185" s="18">
        <v>0</v>
      </c>
      <c r="AX185" s="18">
        <v>0</v>
      </c>
      <c r="AY185" s="18">
        <v>0</v>
      </c>
      <c r="AZ185" s="18">
        <v>0</v>
      </c>
      <c r="BA185" s="18">
        <v>0</v>
      </c>
      <c r="BB185" s="18">
        <v>0</v>
      </c>
      <c r="BC185" s="18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v>0</v>
      </c>
      <c r="BL185" s="19">
        <v>0</v>
      </c>
      <c r="BM185" s="19">
        <v>0</v>
      </c>
      <c r="BN185" s="20"/>
      <c r="BO185" s="20"/>
    </row>
    <row r="186" spans="1:67" ht="15.75" customHeight="1" x14ac:dyDescent="0.35">
      <c r="A186" s="20" t="str">
        <f t="shared" si="0"/>
        <v>M116</v>
      </c>
      <c r="B186" s="20" t="str">
        <f t="shared" si="1"/>
        <v>MV4527</v>
      </c>
      <c r="C186" s="20" t="str">
        <f t="shared" si="2"/>
        <v>MU34</v>
      </c>
      <c r="D186" s="66" t="s">
        <v>349</v>
      </c>
      <c r="E186" s="27" t="s">
        <v>219</v>
      </c>
      <c r="F186" s="27" t="s">
        <v>223</v>
      </c>
      <c r="G186" s="27">
        <v>27</v>
      </c>
      <c r="H186" s="27" t="s">
        <v>252</v>
      </c>
      <c r="I186" s="27">
        <v>34</v>
      </c>
      <c r="J186" s="67" t="s">
        <v>252</v>
      </c>
      <c r="K186" s="27">
        <v>1</v>
      </c>
      <c r="L186" s="22">
        <v>82</v>
      </c>
      <c r="M186" s="23">
        <v>1</v>
      </c>
      <c r="N186" s="23">
        <v>1</v>
      </c>
      <c r="O186" s="24">
        <v>0</v>
      </c>
      <c r="P186" s="10">
        <v>82</v>
      </c>
      <c r="Q186" s="11">
        <v>0</v>
      </c>
      <c r="R186" s="11">
        <v>0</v>
      </c>
      <c r="S186" s="12">
        <v>0</v>
      </c>
      <c r="T186" s="12">
        <v>0</v>
      </c>
      <c r="U186" s="11">
        <v>0</v>
      </c>
      <c r="V186" s="12">
        <v>0</v>
      </c>
      <c r="W186" s="11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4">
        <v>0</v>
      </c>
      <c r="AF186" s="14">
        <v>0</v>
      </c>
      <c r="AG186" s="14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68">
        <v>0</v>
      </c>
      <c r="AN186" s="68">
        <v>0</v>
      </c>
      <c r="AO186" s="16">
        <v>0</v>
      </c>
      <c r="AP186" s="16">
        <v>0</v>
      </c>
      <c r="AQ186" s="16">
        <v>0</v>
      </c>
      <c r="AR186" s="16">
        <v>0</v>
      </c>
      <c r="AS186" s="17">
        <v>0</v>
      </c>
      <c r="AT186" s="17">
        <v>0</v>
      </c>
      <c r="AU186" s="17">
        <v>0</v>
      </c>
      <c r="AV186" s="17">
        <v>0</v>
      </c>
      <c r="AW186" s="18">
        <v>0</v>
      </c>
      <c r="AX186" s="18">
        <v>0</v>
      </c>
      <c r="AY186" s="18">
        <v>0</v>
      </c>
      <c r="AZ186" s="18">
        <v>0</v>
      </c>
      <c r="BA186" s="18">
        <v>0</v>
      </c>
      <c r="BB186" s="18">
        <v>0</v>
      </c>
      <c r="BC186" s="18">
        <v>82</v>
      </c>
      <c r="BD186" s="19">
        <v>0</v>
      </c>
      <c r="BE186" s="19">
        <v>0</v>
      </c>
      <c r="BF186" s="19"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v>0</v>
      </c>
      <c r="BL186" s="19">
        <v>0</v>
      </c>
      <c r="BM186" s="19">
        <v>0</v>
      </c>
      <c r="BN186" s="20"/>
      <c r="BO186" s="20"/>
    </row>
    <row r="187" spans="1:67" ht="15.75" customHeight="1" x14ac:dyDescent="0.35">
      <c r="A187" s="20" t="str">
        <f t="shared" si="0"/>
        <v>M117</v>
      </c>
      <c r="B187" s="20" t="str">
        <f t="shared" si="1"/>
        <v>MV4528</v>
      </c>
      <c r="C187" s="20" t="str">
        <f t="shared" si="2"/>
        <v>MU35</v>
      </c>
      <c r="D187" s="66" t="s">
        <v>350</v>
      </c>
      <c r="E187" s="27" t="s">
        <v>219</v>
      </c>
      <c r="F187" s="27" t="s">
        <v>223</v>
      </c>
      <c r="G187" s="27">
        <v>28</v>
      </c>
      <c r="H187" s="27" t="s">
        <v>252</v>
      </c>
      <c r="I187" s="27">
        <v>35</v>
      </c>
      <c r="J187" s="67" t="s">
        <v>252</v>
      </c>
      <c r="K187" s="27">
        <v>1</v>
      </c>
      <c r="L187" s="22">
        <v>81</v>
      </c>
      <c r="M187" s="23">
        <v>1</v>
      </c>
      <c r="N187" s="23">
        <v>1</v>
      </c>
      <c r="O187" s="24">
        <v>0</v>
      </c>
      <c r="P187" s="10">
        <v>81</v>
      </c>
      <c r="Q187" s="11">
        <v>0</v>
      </c>
      <c r="R187" s="11">
        <v>0</v>
      </c>
      <c r="S187" s="12">
        <v>0</v>
      </c>
      <c r="T187" s="12">
        <v>0</v>
      </c>
      <c r="U187" s="11">
        <v>0</v>
      </c>
      <c r="V187" s="12">
        <v>0</v>
      </c>
      <c r="W187" s="11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4">
        <v>0</v>
      </c>
      <c r="AF187" s="14">
        <v>0</v>
      </c>
      <c r="AG187" s="14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68">
        <v>0</v>
      </c>
      <c r="AN187" s="68">
        <v>0</v>
      </c>
      <c r="AO187" s="16">
        <v>0</v>
      </c>
      <c r="AP187" s="16">
        <v>0</v>
      </c>
      <c r="AQ187" s="16">
        <v>0</v>
      </c>
      <c r="AR187" s="16">
        <v>0</v>
      </c>
      <c r="AS187" s="17">
        <v>0</v>
      </c>
      <c r="AT187" s="17">
        <v>0</v>
      </c>
      <c r="AU187" s="17">
        <v>0</v>
      </c>
      <c r="AV187" s="17">
        <v>0</v>
      </c>
      <c r="AW187" s="18">
        <v>0</v>
      </c>
      <c r="AX187" s="18">
        <v>0</v>
      </c>
      <c r="AY187" s="18">
        <v>81</v>
      </c>
      <c r="AZ187" s="18">
        <v>0</v>
      </c>
      <c r="BA187" s="18">
        <v>0</v>
      </c>
      <c r="BB187" s="18">
        <v>0</v>
      </c>
      <c r="BC187" s="18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v>0</v>
      </c>
      <c r="BM187" s="19">
        <v>0</v>
      </c>
      <c r="BN187" s="20"/>
      <c r="BO187" s="20"/>
    </row>
    <row r="188" spans="1:67" ht="15.75" customHeight="1" x14ac:dyDescent="0.35">
      <c r="A188" s="20" t="str">
        <f t="shared" si="0"/>
        <v>M118</v>
      </c>
      <c r="B188" s="20" t="str">
        <f t="shared" si="1"/>
        <v>MU3523</v>
      </c>
      <c r="C188" s="20" t="str">
        <f t="shared" si="2"/>
        <v>MU36</v>
      </c>
      <c r="D188" s="66" t="s">
        <v>351</v>
      </c>
      <c r="E188" s="27" t="s">
        <v>219</v>
      </c>
      <c r="F188" s="27" t="s">
        <v>229</v>
      </c>
      <c r="G188" s="27">
        <v>23</v>
      </c>
      <c r="H188" s="27" t="s">
        <v>252</v>
      </c>
      <c r="I188" s="27">
        <v>36</v>
      </c>
      <c r="J188" s="67" t="s">
        <v>252</v>
      </c>
      <c r="K188" s="27">
        <v>1</v>
      </c>
      <c r="L188" s="22">
        <v>80</v>
      </c>
      <c r="M188" s="23">
        <v>1</v>
      </c>
      <c r="N188" s="23">
        <v>1</v>
      </c>
      <c r="O188" s="24">
        <v>0</v>
      </c>
      <c r="P188" s="10">
        <v>80</v>
      </c>
      <c r="Q188" s="11">
        <v>0</v>
      </c>
      <c r="R188" s="11">
        <v>0</v>
      </c>
      <c r="S188" s="12">
        <v>0</v>
      </c>
      <c r="T188" s="12">
        <v>0</v>
      </c>
      <c r="U188" s="11">
        <v>0</v>
      </c>
      <c r="V188" s="12">
        <v>0</v>
      </c>
      <c r="W188" s="11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4">
        <v>0</v>
      </c>
      <c r="AF188" s="14">
        <v>0</v>
      </c>
      <c r="AG188" s="14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68">
        <v>0</v>
      </c>
      <c r="AN188" s="68">
        <v>0</v>
      </c>
      <c r="AO188" s="16">
        <v>0</v>
      </c>
      <c r="AP188" s="16">
        <v>0</v>
      </c>
      <c r="AQ188" s="16">
        <v>0</v>
      </c>
      <c r="AR188" s="16">
        <v>0</v>
      </c>
      <c r="AS188" s="17">
        <v>0</v>
      </c>
      <c r="AT188" s="17">
        <v>0</v>
      </c>
      <c r="AU188" s="17">
        <v>0</v>
      </c>
      <c r="AV188" s="17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80</v>
      </c>
      <c r="BD188" s="19">
        <v>0</v>
      </c>
      <c r="BE188" s="19">
        <v>0</v>
      </c>
      <c r="BF188" s="19">
        <v>0</v>
      </c>
      <c r="BG188" s="19">
        <v>0</v>
      </c>
      <c r="BH188" s="19">
        <v>0</v>
      </c>
      <c r="BI188" s="19">
        <v>0</v>
      </c>
      <c r="BJ188" s="19">
        <v>0</v>
      </c>
      <c r="BK188" s="19">
        <v>0</v>
      </c>
      <c r="BL188" s="19">
        <v>0</v>
      </c>
      <c r="BM188" s="19">
        <v>0</v>
      </c>
      <c r="BN188" s="20"/>
      <c r="BO188" s="20"/>
    </row>
    <row r="189" spans="1:67" ht="15.75" customHeight="1" x14ac:dyDescent="0.35">
      <c r="A189" s="20" t="str">
        <f t="shared" si="0"/>
        <v>M119</v>
      </c>
      <c r="B189" s="20" t="str">
        <f t="shared" si="1"/>
        <v>MV5516</v>
      </c>
      <c r="C189" s="20" t="str">
        <f t="shared" si="2"/>
        <v>MU37</v>
      </c>
      <c r="D189" s="66" t="s">
        <v>352</v>
      </c>
      <c r="E189" s="27" t="s">
        <v>219</v>
      </c>
      <c r="F189" s="27" t="s">
        <v>246</v>
      </c>
      <c r="G189" s="27">
        <v>16</v>
      </c>
      <c r="H189" s="27" t="s">
        <v>252</v>
      </c>
      <c r="I189" s="27">
        <v>37</v>
      </c>
      <c r="J189" s="67" t="s">
        <v>252</v>
      </c>
      <c r="K189" s="27">
        <v>1</v>
      </c>
      <c r="L189" s="22">
        <v>80</v>
      </c>
      <c r="M189" s="23">
        <v>1</v>
      </c>
      <c r="N189" s="23">
        <v>1</v>
      </c>
      <c r="O189" s="24">
        <v>0</v>
      </c>
      <c r="P189" s="10">
        <v>80</v>
      </c>
      <c r="Q189" s="11">
        <v>0</v>
      </c>
      <c r="R189" s="11">
        <v>0</v>
      </c>
      <c r="S189" s="12">
        <v>0</v>
      </c>
      <c r="T189" s="12">
        <v>80</v>
      </c>
      <c r="U189" s="11">
        <v>0</v>
      </c>
      <c r="V189" s="12">
        <v>0</v>
      </c>
      <c r="W189" s="11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4">
        <v>0</v>
      </c>
      <c r="AF189" s="14">
        <v>0</v>
      </c>
      <c r="AG189" s="14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68">
        <v>0</v>
      </c>
      <c r="AN189" s="68">
        <v>0</v>
      </c>
      <c r="AO189" s="16">
        <v>0</v>
      </c>
      <c r="AP189" s="16">
        <v>0</v>
      </c>
      <c r="AQ189" s="16">
        <v>0</v>
      </c>
      <c r="AR189" s="16">
        <v>0</v>
      </c>
      <c r="AS189" s="17">
        <v>0</v>
      </c>
      <c r="AT189" s="17">
        <v>0</v>
      </c>
      <c r="AU189" s="17">
        <v>0</v>
      </c>
      <c r="AV189" s="17">
        <v>0</v>
      </c>
      <c r="AW189" s="18">
        <v>0</v>
      </c>
      <c r="AX189" s="18">
        <v>0</v>
      </c>
      <c r="AY189" s="18">
        <v>0</v>
      </c>
      <c r="AZ189" s="18">
        <v>0</v>
      </c>
      <c r="BA189" s="18">
        <v>0</v>
      </c>
      <c r="BB189" s="18">
        <v>0</v>
      </c>
      <c r="BC189" s="18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v>0</v>
      </c>
      <c r="BL189" s="19">
        <v>0</v>
      </c>
      <c r="BM189" s="19">
        <v>0</v>
      </c>
      <c r="BN189" s="20"/>
      <c r="BO189" s="20"/>
    </row>
    <row r="190" spans="1:67" ht="15.75" customHeight="1" x14ac:dyDescent="0.35">
      <c r="A190" s="20" t="str">
        <f t="shared" si="0"/>
        <v>M120</v>
      </c>
      <c r="B190" s="20" t="str">
        <f t="shared" si="1"/>
        <v>MV6513</v>
      </c>
      <c r="C190" s="20" t="str">
        <f t="shared" si="2"/>
        <v>MF7</v>
      </c>
      <c r="D190" s="66" t="s">
        <v>353</v>
      </c>
      <c r="E190" s="27" t="s">
        <v>219</v>
      </c>
      <c r="F190" s="27" t="s">
        <v>241</v>
      </c>
      <c r="G190" s="27">
        <v>13</v>
      </c>
      <c r="H190" s="27" t="s">
        <v>243</v>
      </c>
      <c r="I190" s="27">
        <v>7</v>
      </c>
      <c r="J190" s="67" t="s">
        <v>243</v>
      </c>
      <c r="K190" s="27">
        <v>1</v>
      </c>
      <c r="L190" s="22">
        <v>76</v>
      </c>
      <c r="M190" s="23">
        <v>1</v>
      </c>
      <c r="N190" s="23">
        <v>1</v>
      </c>
      <c r="O190" s="24">
        <v>0</v>
      </c>
      <c r="P190" s="10">
        <v>76</v>
      </c>
      <c r="Q190" s="11">
        <v>0</v>
      </c>
      <c r="R190" s="11">
        <v>0</v>
      </c>
      <c r="S190" s="12">
        <v>0</v>
      </c>
      <c r="T190" s="12">
        <v>0</v>
      </c>
      <c r="U190" s="11">
        <v>0</v>
      </c>
      <c r="V190" s="12">
        <v>0</v>
      </c>
      <c r="W190" s="11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4">
        <v>0</v>
      </c>
      <c r="AF190" s="14">
        <v>0</v>
      </c>
      <c r="AG190" s="14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68">
        <v>0</v>
      </c>
      <c r="AN190" s="68">
        <v>0</v>
      </c>
      <c r="AO190" s="16">
        <v>0</v>
      </c>
      <c r="AP190" s="16">
        <v>0</v>
      </c>
      <c r="AQ190" s="16">
        <v>0</v>
      </c>
      <c r="AR190" s="16">
        <v>0</v>
      </c>
      <c r="AS190" s="17">
        <v>0</v>
      </c>
      <c r="AT190" s="17">
        <v>0</v>
      </c>
      <c r="AU190" s="17">
        <v>0</v>
      </c>
      <c r="AV190" s="17">
        <v>0</v>
      </c>
      <c r="AW190" s="18">
        <v>0</v>
      </c>
      <c r="AX190" s="18">
        <v>76</v>
      </c>
      <c r="AY190" s="18">
        <v>0</v>
      </c>
      <c r="AZ190" s="18">
        <v>0</v>
      </c>
      <c r="BA190" s="18">
        <v>0</v>
      </c>
      <c r="BB190" s="18">
        <v>0</v>
      </c>
      <c r="BC190" s="18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0</v>
      </c>
      <c r="BI190" s="19">
        <v>0</v>
      </c>
      <c r="BJ190" s="19">
        <v>0</v>
      </c>
      <c r="BK190" s="19">
        <v>0</v>
      </c>
      <c r="BL190" s="19">
        <v>0</v>
      </c>
      <c r="BM190" s="19">
        <v>0</v>
      </c>
      <c r="BN190" s="20"/>
      <c r="BO190" s="20"/>
    </row>
    <row r="191" spans="1:67" ht="15.75" customHeight="1" x14ac:dyDescent="0.35">
      <c r="A191" s="20" t="str">
        <f t="shared" si="0"/>
        <v>185</v>
      </c>
      <c r="B191" s="20" t="str">
        <f t="shared" si="1"/>
        <v/>
      </c>
      <c r="C191" s="20" t="str">
        <f t="shared" si="2"/>
        <v/>
      </c>
      <c r="D191" s="70" t="s">
        <v>354</v>
      </c>
      <c r="E191" s="10"/>
      <c r="F191" s="10"/>
      <c r="G191" s="10"/>
      <c r="H191" s="10"/>
      <c r="I191" s="10"/>
      <c r="J191" s="10"/>
      <c r="K191" s="10">
        <v>905</v>
      </c>
      <c r="L191" s="71"/>
      <c r="M191" s="72"/>
      <c r="N191" s="72"/>
      <c r="O191" s="73"/>
      <c r="P191" s="10"/>
      <c r="Q191" s="74">
        <v>27</v>
      </c>
      <c r="R191" s="75">
        <v>16</v>
      </c>
      <c r="S191" s="75">
        <v>16</v>
      </c>
      <c r="T191" s="75">
        <v>29</v>
      </c>
      <c r="U191" s="74">
        <v>15</v>
      </c>
      <c r="V191" s="75">
        <v>13</v>
      </c>
      <c r="W191" s="74">
        <v>22</v>
      </c>
      <c r="X191" s="76">
        <v>32</v>
      </c>
      <c r="Y191" s="76">
        <v>7</v>
      </c>
      <c r="Z191" s="76">
        <v>30</v>
      </c>
      <c r="AA191" s="76">
        <v>16</v>
      </c>
      <c r="AB191" s="76">
        <v>26</v>
      </c>
      <c r="AC191" s="76">
        <v>6</v>
      </c>
      <c r="AD191" s="76">
        <v>7</v>
      </c>
      <c r="AE191" s="77">
        <v>2</v>
      </c>
      <c r="AF191" s="77">
        <v>13</v>
      </c>
      <c r="AG191" s="77">
        <v>15</v>
      </c>
      <c r="AH191" s="78">
        <v>6</v>
      </c>
      <c r="AI191" s="78">
        <v>0</v>
      </c>
      <c r="AJ191" s="78">
        <v>7</v>
      </c>
      <c r="AK191" s="78">
        <v>9</v>
      </c>
      <c r="AL191" s="78">
        <v>9</v>
      </c>
      <c r="AM191" s="79">
        <v>8</v>
      </c>
      <c r="AN191" s="79">
        <v>4</v>
      </c>
      <c r="AO191" s="80">
        <v>21</v>
      </c>
      <c r="AP191" s="80">
        <v>12</v>
      </c>
      <c r="AQ191" s="80">
        <v>20</v>
      </c>
      <c r="AR191" s="80">
        <v>18</v>
      </c>
      <c r="AS191" s="81">
        <v>31</v>
      </c>
      <c r="AT191" s="81">
        <v>34</v>
      </c>
      <c r="AU191" s="81">
        <v>17</v>
      </c>
      <c r="AV191" s="81">
        <v>8</v>
      </c>
      <c r="AW191" s="82">
        <v>50</v>
      </c>
      <c r="AX191" s="82">
        <v>42</v>
      </c>
      <c r="AY191" s="82">
        <v>40</v>
      </c>
      <c r="AZ191" s="82">
        <v>49</v>
      </c>
      <c r="BA191" s="82">
        <v>10</v>
      </c>
      <c r="BB191" s="82">
        <v>8</v>
      </c>
      <c r="BC191" s="82">
        <v>52</v>
      </c>
      <c r="BD191" s="83">
        <v>26</v>
      </c>
      <c r="BE191" s="83">
        <v>8</v>
      </c>
      <c r="BF191" s="83">
        <v>4</v>
      </c>
      <c r="BG191" s="83">
        <v>12</v>
      </c>
      <c r="BH191" s="83">
        <v>12</v>
      </c>
      <c r="BI191" s="83">
        <v>21</v>
      </c>
      <c r="BJ191" s="83">
        <v>2</v>
      </c>
      <c r="BK191" s="83">
        <v>16</v>
      </c>
      <c r="BL191" s="83">
        <v>44</v>
      </c>
      <c r="BM191" s="83">
        <v>12</v>
      </c>
      <c r="BN191" s="20"/>
      <c r="BO191" s="20"/>
    </row>
    <row r="192" spans="1:67" ht="15.75" customHeight="1" x14ac:dyDescent="0.35">
      <c r="A192" s="20" t="str">
        <f t="shared" si="0"/>
        <v>185</v>
      </c>
      <c r="B192" s="20" t="str">
        <f t="shared" si="1"/>
        <v/>
      </c>
      <c r="C192" s="20" t="str">
        <f t="shared" si="2"/>
        <v/>
      </c>
      <c r="E192" s="20"/>
      <c r="F192" s="20"/>
      <c r="G192" s="20"/>
      <c r="H192" s="20"/>
      <c r="I192" s="20"/>
      <c r="J192" s="20"/>
      <c r="K192" s="3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</row>
    <row r="193" spans="5:67" ht="15.75" customHeight="1" x14ac:dyDescent="0.35">
      <c r="E193" s="20"/>
      <c r="F193" s="20"/>
      <c r="G193" s="20"/>
      <c r="H193" s="20"/>
      <c r="I193" s="20"/>
      <c r="J193" s="20"/>
      <c r="K193" s="3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</row>
    <row r="194" spans="5:67" ht="15.75" customHeight="1" x14ac:dyDescent="0.35">
      <c r="E194" s="20"/>
      <c r="F194" s="20"/>
      <c r="G194" s="20"/>
      <c r="H194" s="20"/>
      <c r="I194" s="20"/>
      <c r="J194" s="20"/>
      <c r="K194" s="3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</row>
    <row r="195" spans="5:67" ht="15.75" customHeight="1" x14ac:dyDescent="0.35">
      <c r="E195" s="84"/>
      <c r="F195" s="84"/>
      <c r="G195" s="84"/>
      <c r="H195" s="84"/>
      <c r="I195" s="84"/>
      <c r="J195" s="84"/>
      <c r="K195" s="85"/>
      <c r="L195" s="86"/>
      <c r="M195" s="86"/>
      <c r="N195" s="86"/>
      <c r="O195" s="87"/>
      <c r="P195" s="88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  <c r="BG195" s="89"/>
      <c r="BH195" s="89"/>
      <c r="BI195" s="89"/>
      <c r="BJ195" s="89"/>
      <c r="BK195" s="89"/>
      <c r="BL195" s="89"/>
      <c r="BM195" s="89"/>
      <c r="BN195" s="89"/>
      <c r="BO195" s="89"/>
    </row>
    <row r="196" spans="5:67" ht="15.75" customHeight="1" x14ac:dyDescent="0.35">
      <c r="E196" s="84"/>
      <c r="F196" s="84"/>
      <c r="G196" s="84"/>
      <c r="H196" s="84"/>
      <c r="I196" s="84"/>
      <c r="J196" s="84"/>
      <c r="K196" s="85"/>
      <c r="L196" s="86"/>
      <c r="M196" s="86"/>
      <c r="N196" s="86"/>
      <c r="O196" s="87"/>
      <c r="P196" s="88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</row>
    <row r="197" spans="5:67" ht="15.75" customHeight="1" x14ac:dyDescent="0.35">
      <c r="E197" s="84"/>
      <c r="F197" s="84"/>
      <c r="G197" s="84"/>
      <c r="H197" s="84"/>
      <c r="I197" s="84"/>
      <c r="J197" s="84"/>
      <c r="K197" s="85"/>
      <c r="L197" s="86"/>
      <c r="M197" s="86"/>
      <c r="N197" s="86"/>
      <c r="O197" s="87"/>
      <c r="P197" s="88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</row>
    <row r="198" spans="5:67" ht="15.75" customHeight="1" x14ac:dyDescent="0.35">
      <c r="E198" s="84"/>
      <c r="F198" s="84"/>
      <c r="G198" s="84"/>
      <c r="H198" s="84"/>
      <c r="I198" s="84"/>
      <c r="J198" s="84"/>
      <c r="K198" s="85"/>
      <c r="L198" s="86"/>
      <c r="M198" s="86"/>
      <c r="N198" s="86"/>
      <c r="O198" s="87"/>
      <c r="P198" s="88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</row>
    <row r="199" spans="5:67" ht="15.75" customHeight="1" x14ac:dyDescent="0.35">
      <c r="E199" s="84"/>
      <c r="F199" s="84"/>
      <c r="G199" s="84"/>
      <c r="H199" s="84"/>
      <c r="I199" s="84"/>
      <c r="J199" s="84"/>
      <c r="K199" s="85"/>
      <c r="L199" s="86"/>
      <c r="M199" s="86"/>
      <c r="N199" s="86"/>
      <c r="O199" s="87"/>
      <c r="P199" s="88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  <c r="BG199" s="89"/>
      <c r="BH199" s="89"/>
      <c r="BI199" s="89"/>
      <c r="BJ199" s="89"/>
      <c r="BK199" s="89"/>
      <c r="BL199" s="89"/>
      <c r="BM199" s="89"/>
      <c r="BN199" s="89"/>
      <c r="BO199" s="89"/>
    </row>
    <row r="200" spans="5:67" ht="15.75" customHeight="1" x14ac:dyDescent="0.35">
      <c r="E200" s="84"/>
      <c r="F200" s="84"/>
      <c r="G200" s="84"/>
      <c r="H200" s="84"/>
      <c r="I200" s="84"/>
      <c r="J200" s="84"/>
      <c r="K200" s="85"/>
      <c r="L200" s="86"/>
      <c r="M200" s="86"/>
      <c r="N200" s="86"/>
      <c r="O200" s="87"/>
      <c r="P200" s="88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  <c r="BG200" s="89"/>
      <c r="BH200" s="89"/>
      <c r="BI200" s="89"/>
      <c r="BJ200" s="89"/>
      <c r="BK200" s="89"/>
      <c r="BL200" s="89"/>
      <c r="BM200" s="89"/>
      <c r="BN200" s="89"/>
      <c r="BO200" s="89"/>
    </row>
    <row r="201" spans="5:67" ht="15.75" customHeight="1" x14ac:dyDescent="0.35">
      <c r="E201" s="84"/>
      <c r="F201" s="84"/>
      <c r="G201" s="84"/>
      <c r="H201" s="84"/>
      <c r="I201" s="84"/>
      <c r="J201" s="84"/>
      <c r="K201" s="85"/>
      <c r="L201" s="86"/>
      <c r="M201" s="86"/>
      <c r="N201" s="86"/>
      <c r="O201" s="87"/>
      <c r="P201" s="88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</row>
    <row r="202" spans="5:67" ht="15.75" customHeight="1" x14ac:dyDescent="0.35">
      <c r="E202" s="84"/>
      <c r="F202" s="84"/>
      <c r="G202" s="84"/>
      <c r="H202" s="84"/>
      <c r="I202" s="84"/>
      <c r="J202" s="84"/>
      <c r="K202" s="85"/>
      <c r="L202" s="86"/>
      <c r="M202" s="86"/>
      <c r="N202" s="86"/>
      <c r="O202" s="87"/>
      <c r="P202" s="88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</row>
    <row r="203" spans="5:67" ht="15.75" customHeight="1" x14ac:dyDescent="0.35">
      <c r="E203" s="84"/>
      <c r="F203" s="84"/>
      <c r="G203" s="84"/>
      <c r="H203" s="84"/>
      <c r="I203" s="84"/>
      <c r="J203" s="84"/>
      <c r="K203" s="85"/>
      <c r="L203" s="86"/>
      <c r="M203" s="86"/>
      <c r="N203" s="86"/>
      <c r="O203" s="87"/>
      <c r="P203" s="88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</row>
    <row r="204" spans="5:67" ht="15.75" customHeight="1" x14ac:dyDescent="0.35">
      <c r="E204" s="84"/>
      <c r="F204" s="84"/>
      <c r="G204" s="84"/>
      <c r="H204" s="84"/>
      <c r="I204" s="84"/>
      <c r="J204" s="84"/>
      <c r="K204" s="85"/>
      <c r="L204" s="86"/>
      <c r="M204" s="86"/>
      <c r="N204" s="86"/>
      <c r="O204" s="87"/>
      <c r="P204" s="88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  <c r="BG204" s="89"/>
      <c r="BH204" s="89"/>
      <c r="BI204" s="89"/>
      <c r="BJ204" s="89"/>
      <c r="BK204" s="89"/>
      <c r="BL204" s="89"/>
      <c r="BM204" s="89"/>
      <c r="BN204" s="89"/>
      <c r="BO204" s="89"/>
    </row>
    <row r="205" spans="5:67" ht="15.75" customHeight="1" x14ac:dyDescent="0.35">
      <c r="E205" s="84"/>
      <c r="F205" s="84"/>
      <c r="G205" s="84"/>
      <c r="H205" s="84"/>
      <c r="I205" s="84"/>
      <c r="J205" s="84"/>
      <c r="K205" s="85"/>
      <c r="L205" s="86"/>
      <c r="M205" s="86"/>
      <c r="N205" s="86"/>
      <c r="O205" s="87"/>
      <c r="P205" s="8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  <c r="BG205" s="89"/>
      <c r="BH205" s="89"/>
      <c r="BI205" s="89"/>
      <c r="BJ205" s="89"/>
      <c r="BK205" s="89"/>
      <c r="BL205" s="89"/>
      <c r="BM205" s="89"/>
      <c r="BN205" s="89"/>
      <c r="BO205" s="89"/>
    </row>
    <row r="206" spans="5:67" ht="15.75" customHeight="1" x14ac:dyDescent="0.35">
      <c r="E206" s="84"/>
      <c r="F206" s="84"/>
      <c r="G206" s="84"/>
      <c r="H206" s="84"/>
      <c r="I206" s="84"/>
      <c r="J206" s="84"/>
      <c r="K206" s="85"/>
      <c r="L206" s="86"/>
      <c r="M206" s="86"/>
      <c r="N206" s="86"/>
      <c r="O206" s="87"/>
      <c r="P206" s="88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</row>
    <row r="207" spans="5:67" ht="15.75" customHeight="1" x14ac:dyDescent="0.35">
      <c r="E207" s="84"/>
      <c r="F207" s="84"/>
      <c r="G207" s="84"/>
      <c r="H207" s="84"/>
      <c r="I207" s="84"/>
      <c r="J207" s="84"/>
      <c r="K207" s="85"/>
      <c r="L207" s="86"/>
      <c r="M207" s="86"/>
      <c r="N207" s="86"/>
      <c r="O207" s="87"/>
      <c r="P207" s="88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</row>
    <row r="208" spans="5:67" ht="15.75" customHeight="1" x14ac:dyDescent="0.35">
      <c r="E208" s="84"/>
      <c r="F208" s="84"/>
      <c r="G208" s="84"/>
      <c r="H208" s="84"/>
      <c r="I208" s="84"/>
      <c r="J208" s="84"/>
      <c r="K208" s="85"/>
      <c r="L208" s="86"/>
      <c r="M208" s="86"/>
      <c r="N208" s="86"/>
      <c r="O208" s="87"/>
      <c r="P208" s="88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9"/>
      <c r="BM208" s="89"/>
      <c r="BN208" s="89"/>
      <c r="BO208" s="89"/>
    </row>
    <row r="209" spans="5:67" ht="15.75" customHeight="1" x14ac:dyDescent="0.35">
      <c r="E209" s="84"/>
      <c r="F209" s="84"/>
      <c r="G209" s="84"/>
      <c r="H209" s="84"/>
      <c r="I209" s="84"/>
      <c r="J209" s="84"/>
      <c r="K209" s="85"/>
      <c r="L209" s="86"/>
      <c r="M209" s="86"/>
      <c r="N209" s="86"/>
      <c r="O209" s="87"/>
      <c r="P209" s="88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  <c r="BG209" s="89"/>
      <c r="BH209" s="89"/>
      <c r="BI209" s="89"/>
      <c r="BJ209" s="89"/>
      <c r="BK209" s="89"/>
      <c r="BL209" s="89"/>
      <c r="BM209" s="89"/>
      <c r="BN209" s="89"/>
      <c r="BO209" s="89"/>
    </row>
    <row r="210" spans="5:67" ht="15.75" customHeight="1" x14ac:dyDescent="0.35">
      <c r="E210" s="84"/>
      <c r="F210" s="84"/>
      <c r="G210" s="84"/>
      <c r="H210" s="84"/>
      <c r="I210" s="84"/>
      <c r="J210" s="84"/>
      <c r="K210" s="85"/>
      <c r="L210" s="86"/>
      <c r="M210" s="86"/>
      <c r="N210" s="86"/>
      <c r="O210" s="87"/>
      <c r="P210" s="88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</row>
    <row r="211" spans="5:67" ht="15.75" customHeight="1" x14ac:dyDescent="0.35">
      <c r="E211" s="84"/>
      <c r="F211" s="84"/>
      <c r="G211" s="84"/>
      <c r="H211" s="84"/>
      <c r="I211" s="84"/>
      <c r="J211" s="84"/>
      <c r="K211" s="85"/>
      <c r="L211" s="86"/>
      <c r="M211" s="86"/>
      <c r="N211" s="86"/>
      <c r="O211" s="87"/>
      <c r="P211" s="88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</row>
    <row r="212" spans="5:67" ht="15.75" customHeight="1" x14ac:dyDescent="0.35">
      <c r="E212" s="84"/>
      <c r="F212" s="84"/>
      <c r="G212" s="84"/>
      <c r="H212" s="84"/>
      <c r="I212" s="84"/>
      <c r="J212" s="84"/>
      <c r="K212" s="85"/>
      <c r="L212" s="86"/>
      <c r="M212" s="86"/>
      <c r="N212" s="86"/>
      <c r="O212" s="87"/>
      <c r="P212" s="88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</row>
    <row r="213" spans="5:67" ht="15.75" customHeight="1" x14ac:dyDescent="0.35">
      <c r="E213" s="84"/>
      <c r="F213" s="84"/>
      <c r="G213" s="84"/>
      <c r="H213" s="84"/>
      <c r="I213" s="84"/>
      <c r="J213" s="84"/>
      <c r="K213" s="85"/>
      <c r="L213" s="86"/>
      <c r="M213" s="86"/>
      <c r="N213" s="86"/>
      <c r="O213" s="87"/>
      <c r="P213" s="88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</row>
    <row r="214" spans="5:67" ht="15.75" customHeight="1" x14ac:dyDescent="0.35">
      <c r="E214" s="84"/>
      <c r="F214" s="84"/>
      <c r="G214" s="84"/>
      <c r="H214" s="84"/>
      <c r="I214" s="84"/>
      <c r="J214" s="84"/>
      <c r="K214" s="85"/>
      <c r="L214" s="86"/>
      <c r="M214" s="86"/>
      <c r="N214" s="86"/>
      <c r="O214" s="87"/>
      <c r="P214" s="88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</row>
    <row r="215" spans="5:67" ht="15.75" customHeight="1" x14ac:dyDescent="0.35">
      <c r="E215" s="84"/>
      <c r="F215" s="84"/>
      <c r="G215" s="84"/>
      <c r="H215" s="84"/>
      <c r="I215" s="84"/>
      <c r="J215" s="84"/>
      <c r="K215" s="85"/>
      <c r="L215" s="86"/>
      <c r="M215" s="86"/>
      <c r="N215" s="86"/>
      <c r="O215" s="87"/>
      <c r="P215" s="88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</row>
    <row r="216" spans="5:67" ht="15.75" customHeight="1" x14ac:dyDescent="0.35">
      <c r="E216" s="84"/>
      <c r="F216" s="84"/>
      <c r="G216" s="84"/>
      <c r="H216" s="84"/>
      <c r="I216" s="84"/>
      <c r="J216" s="84"/>
      <c r="K216" s="85"/>
      <c r="L216" s="86"/>
      <c r="M216" s="86"/>
      <c r="N216" s="86"/>
      <c r="O216" s="87"/>
      <c r="P216" s="88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</row>
    <row r="217" spans="5:67" ht="15.75" customHeight="1" x14ac:dyDescent="0.35">
      <c r="E217" s="84"/>
      <c r="F217" s="84"/>
      <c r="G217" s="84"/>
      <c r="H217" s="84"/>
      <c r="I217" s="84"/>
      <c r="J217" s="84"/>
      <c r="K217" s="85"/>
      <c r="L217" s="86"/>
      <c r="M217" s="86"/>
      <c r="N217" s="86"/>
      <c r="O217" s="87"/>
      <c r="P217" s="88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</row>
    <row r="218" spans="5:67" ht="15.75" customHeight="1" x14ac:dyDescent="0.35">
      <c r="E218" s="84"/>
      <c r="F218" s="84"/>
      <c r="G218" s="84"/>
      <c r="H218" s="84"/>
      <c r="I218" s="84"/>
      <c r="J218" s="84"/>
      <c r="K218" s="85"/>
      <c r="L218" s="86"/>
      <c r="M218" s="86"/>
      <c r="N218" s="86"/>
      <c r="O218" s="87"/>
      <c r="P218" s="88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</row>
    <row r="219" spans="5:67" ht="15.75" customHeight="1" x14ac:dyDescent="0.35">
      <c r="E219" s="84"/>
      <c r="F219" s="84"/>
      <c r="G219" s="84"/>
      <c r="H219" s="84"/>
      <c r="I219" s="84"/>
      <c r="J219" s="84"/>
      <c r="K219" s="85"/>
      <c r="L219" s="86"/>
      <c r="M219" s="86"/>
      <c r="N219" s="86"/>
      <c r="O219" s="87"/>
      <c r="P219" s="88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</row>
    <row r="220" spans="5:67" ht="15.75" customHeight="1" x14ac:dyDescent="0.35">
      <c r="E220" s="84"/>
      <c r="F220" s="84"/>
      <c r="G220" s="84"/>
      <c r="H220" s="84"/>
      <c r="I220" s="84"/>
      <c r="J220" s="84"/>
      <c r="K220" s="85"/>
      <c r="L220" s="86"/>
      <c r="M220" s="86"/>
      <c r="N220" s="86"/>
      <c r="O220" s="87"/>
      <c r="P220" s="88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</row>
    <row r="221" spans="5:67" ht="15.75" customHeight="1" x14ac:dyDescent="0.35">
      <c r="E221" s="84"/>
      <c r="F221" s="84"/>
      <c r="G221" s="84"/>
      <c r="H221" s="84"/>
      <c r="I221" s="84"/>
      <c r="J221" s="84"/>
      <c r="K221" s="85"/>
      <c r="L221" s="86"/>
      <c r="M221" s="86"/>
      <c r="N221" s="86"/>
      <c r="O221" s="87"/>
      <c r="P221" s="88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</row>
    <row r="222" spans="5:67" ht="15.75" customHeight="1" x14ac:dyDescent="0.35">
      <c r="E222" s="84"/>
      <c r="F222" s="84"/>
      <c r="G222" s="84"/>
      <c r="H222" s="84"/>
      <c r="I222" s="84"/>
      <c r="J222" s="84"/>
      <c r="K222" s="85"/>
      <c r="L222" s="86"/>
      <c r="M222" s="86"/>
      <c r="N222" s="86"/>
      <c r="O222" s="87"/>
      <c r="P222" s="88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</row>
    <row r="223" spans="5:67" ht="15.75" customHeight="1" x14ac:dyDescent="0.35">
      <c r="E223" s="84"/>
      <c r="F223" s="84"/>
      <c r="G223" s="84"/>
      <c r="H223" s="84"/>
      <c r="I223" s="84"/>
      <c r="J223" s="84"/>
      <c r="K223" s="85"/>
      <c r="L223" s="86"/>
      <c r="M223" s="86"/>
      <c r="N223" s="86"/>
      <c r="O223" s="87"/>
      <c r="P223" s="88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</row>
    <row r="224" spans="5:67" ht="15.75" customHeight="1" x14ac:dyDescent="0.35">
      <c r="E224" s="84"/>
      <c r="F224" s="84"/>
      <c r="G224" s="84"/>
      <c r="H224" s="84"/>
      <c r="I224" s="84"/>
      <c r="J224" s="84"/>
      <c r="K224" s="85"/>
      <c r="L224" s="86"/>
      <c r="M224" s="86"/>
      <c r="N224" s="86"/>
      <c r="O224" s="87"/>
      <c r="P224" s="88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</row>
    <row r="225" spans="5:67" ht="15.75" customHeight="1" x14ac:dyDescent="0.35">
      <c r="E225" s="84"/>
      <c r="F225" s="84"/>
      <c r="G225" s="84"/>
      <c r="H225" s="84"/>
      <c r="I225" s="84"/>
      <c r="J225" s="84"/>
      <c r="K225" s="85"/>
      <c r="L225" s="86"/>
      <c r="M225" s="86"/>
      <c r="N225" s="86"/>
      <c r="O225" s="87"/>
      <c r="P225" s="88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</row>
    <row r="226" spans="5:67" ht="15.75" customHeight="1" x14ac:dyDescent="0.35">
      <c r="E226" s="84"/>
      <c r="F226" s="84"/>
      <c r="G226" s="84"/>
      <c r="H226" s="84"/>
      <c r="I226" s="84"/>
      <c r="J226" s="84"/>
      <c r="K226" s="85"/>
      <c r="L226" s="86"/>
      <c r="M226" s="86"/>
      <c r="N226" s="86"/>
      <c r="O226" s="87"/>
      <c r="P226" s="88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  <c r="BG226" s="89"/>
      <c r="BH226" s="89"/>
      <c r="BI226" s="89"/>
      <c r="BJ226" s="89"/>
      <c r="BK226" s="89"/>
      <c r="BL226" s="89"/>
      <c r="BM226" s="89"/>
      <c r="BN226" s="89"/>
      <c r="BO226" s="89"/>
    </row>
    <row r="227" spans="5:67" ht="15.75" customHeight="1" x14ac:dyDescent="0.35">
      <c r="E227" s="84"/>
      <c r="F227" s="84"/>
      <c r="G227" s="84"/>
      <c r="H227" s="84"/>
      <c r="I227" s="84"/>
      <c r="J227" s="84"/>
      <c r="K227" s="85"/>
      <c r="L227" s="86"/>
      <c r="M227" s="86"/>
      <c r="N227" s="86"/>
      <c r="O227" s="87"/>
      <c r="P227" s="88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</row>
    <row r="228" spans="5:67" ht="15.75" customHeight="1" x14ac:dyDescent="0.35">
      <c r="E228" s="84"/>
      <c r="F228" s="84"/>
      <c r="G228" s="84"/>
      <c r="H228" s="84"/>
      <c r="I228" s="84"/>
      <c r="J228" s="84"/>
      <c r="K228" s="85"/>
      <c r="L228" s="86"/>
      <c r="M228" s="86"/>
      <c r="N228" s="86"/>
      <c r="O228" s="87"/>
      <c r="P228" s="88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89"/>
      <c r="BI228" s="89"/>
      <c r="BJ228" s="89"/>
      <c r="BK228" s="89"/>
      <c r="BL228" s="89"/>
      <c r="BM228" s="89"/>
      <c r="BN228" s="89"/>
      <c r="BO228" s="89"/>
    </row>
    <row r="229" spans="5:67" ht="15.75" customHeight="1" x14ac:dyDescent="0.35">
      <c r="E229" s="84"/>
      <c r="F229" s="84"/>
      <c r="G229" s="84"/>
      <c r="H229" s="84"/>
      <c r="I229" s="84"/>
      <c r="J229" s="84"/>
      <c r="K229" s="85"/>
      <c r="L229" s="86"/>
      <c r="M229" s="86"/>
      <c r="N229" s="86"/>
      <c r="O229" s="87"/>
      <c r="P229" s="88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  <c r="BG229" s="89"/>
      <c r="BH229" s="89"/>
      <c r="BI229" s="89"/>
      <c r="BJ229" s="89"/>
      <c r="BK229" s="89"/>
      <c r="BL229" s="89"/>
      <c r="BM229" s="89"/>
      <c r="BN229" s="89"/>
      <c r="BO229" s="89"/>
    </row>
    <row r="230" spans="5:67" ht="15.75" customHeight="1" x14ac:dyDescent="0.35">
      <c r="E230" s="84"/>
      <c r="F230" s="84"/>
      <c r="G230" s="84"/>
      <c r="H230" s="84"/>
      <c r="I230" s="84"/>
      <c r="J230" s="84"/>
      <c r="K230" s="85"/>
      <c r="L230" s="86"/>
      <c r="M230" s="86"/>
      <c r="N230" s="86"/>
      <c r="O230" s="87"/>
      <c r="P230" s="88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  <c r="BG230" s="89"/>
      <c r="BH230" s="89"/>
      <c r="BI230" s="89"/>
      <c r="BJ230" s="89"/>
      <c r="BK230" s="89"/>
      <c r="BL230" s="89"/>
      <c r="BM230" s="89"/>
      <c r="BN230" s="89"/>
      <c r="BO230" s="89"/>
    </row>
    <row r="231" spans="5:67" ht="15.75" customHeight="1" x14ac:dyDescent="0.35">
      <c r="E231" s="84"/>
      <c r="F231" s="84"/>
      <c r="G231" s="84"/>
      <c r="H231" s="84"/>
      <c r="I231" s="84"/>
      <c r="J231" s="84"/>
      <c r="K231" s="85"/>
      <c r="L231" s="86"/>
      <c r="M231" s="86"/>
      <c r="N231" s="86"/>
      <c r="O231" s="87"/>
      <c r="P231" s="88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</row>
    <row r="232" spans="5:67" ht="15.75" customHeight="1" x14ac:dyDescent="0.35">
      <c r="E232" s="84"/>
      <c r="F232" s="84"/>
      <c r="G232" s="84"/>
      <c r="H232" s="84"/>
      <c r="I232" s="84"/>
      <c r="J232" s="84"/>
      <c r="K232" s="85"/>
      <c r="L232" s="86"/>
      <c r="M232" s="86"/>
      <c r="N232" s="86"/>
      <c r="O232" s="87"/>
      <c r="P232" s="88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</row>
    <row r="233" spans="5:67" ht="15.75" customHeight="1" x14ac:dyDescent="0.35">
      <c r="E233" s="84"/>
      <c r="F233" s="84"/>
      <c r="G233" s="84"/>
      <c r="H233" s="84"/>
      <c r="I233" s="84"/>
      <c r="J233" s="84"/>
      <c r="K233" s="85"/>
      <c r="L233" s="86"/>
      <c r="M233" s="86"/>
      <c r="N233" s="86"/>
      <c r="O233" s="87"/>
      <c r="P233" s="88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</row>
    <row r="234" spans="5:67" ht="15.75" customHeight="1" x14ac:dyDescent="0.35">
      <c r="E234" s="84"/>
      <c r="F234" s="84"/>
      <c r="G234" s="84"/>
      <c r="H234" s="84"/>
      <c r="I234" s="84"/>
      <c r="J234" s="84"/>
      <c r="K234" s="85"/>
      <c r="L234" s="86"/>
      <c r="M234" s="86"/>
      <c r="N234" s="86"/>
      <c r="O234" s="87"/>
      <c r="P234" s="88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</row>
    <row r="235" spans="5:67" ht="15.75" customHeight="1" x14ac:dyDescent="0.35">
      <c r="E235" s="84"/>
      <c r="F235" s="84"/>
      <c r="G235" s="84"/>
      <c r="H235" s="84"/>
      <c r="I235" s="84"/>
      <c r="J235" s="84"/>
      <c r="K235" s="85"/>
      <c r="L235" s="86"/>
      <c r="M235" s="86"/>
      <c r="N235" s="86"/>
      <c r="O235" s="87"/>
      <c r="P235" s="88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  <c r="BG235" s="89"/>
      <c r="BH235" s="89"/>
      <c r="BI235" s="89"/>
      <c r="BJ235" s="89"/>
      <c r="BK235" s="89"/>
      <c r="BL235" s="89"/>
      <c r="BM235" s="89"/>
      <c r="BN235" s="89"/>
      <c r="BO235" s="89"/>
    </row>
    <row r="236" spans="5:67" ht="15.75" customHeight="1" x14ac:dyDescent="0.35">
      <c r="E236" s="84"/>
      <c r="F236" s="84"/>
      <c r="G236" s="84"/>
      <c r="H236" s="84"/>
      <c r="I236" s="84"/>
      <c r="J236" s="84"/>
      <c r="K236" s="85"/>
      <c r="L236" s="86"/>
      <c r="M236" s="86"/>
      <c r="N236" s="86"/>
      <c r="O236" s="87"/>
      <c r="P236" s="88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</row>
    <row r="237" spans="5:67" ht="15.75" customHeight="1" x14ac:dyDescent="0.35">
      <c r="E237" s="84"/>
      <c r="F237" s="84"/>
      <c r="G237" s="84"/>
      <c r="H237" s="84"/>
      <c r="I237" s="84"/>
      <c r="J237" s="84"/>
      <c r="K237" s="85"/>
      <c r="L237" s="86"/>
      <c r="M237" s="86"/>
      <c r="N237" s="86"/>
      <c r="O237" s="87"/>
      <c r="P237" s="88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</row>
    <row r="238" spans="5:67" ht="15.75" customHeight="1" x14ac:dyDescent="0.35">
      <c r="E238" s="84"/>
      <c r="F238" s="84"/>
      <c r="G238" s="84"/>
      <c r="H238" s="84"/>
      <c r="I238" s="84"/>
      <c r="J238" s="84"/>
      <c r="K238" s="85"/>
      <c r="L238" s="86"/>
      <c r="M238" s="86"/>
      <c r="N238" s="86"/>
      <c r="O238" s="87"/>
      <c r="P238" s="88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</row>
    <row r="239" spans="5:67" ht="15.75" customHeight="1" x14ac:dyDescent="0.35">
      <c r="E239" s="84"/>
      <c r="F239" s="84"/>
      <c r="G239" s="84"/>
      <c r="H239" s="84"/>
      <c r="I239" s="84"/>
      <c r="J239" s="84"/>
      <c r="K239" s="85"/>
      <c r="L239" s="86"/>
      <c r="M239" s="86"/>
      <c r="N239" s="86"/>
      <c r="O239" s="87"/>
      <c r="P239" s="88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</row>
    <row r="240" spans="5:67" ht="15.75" customHeight="1" x14ac:dyDescent="0.35">
      <c r="E240" s="84"/>
      <c r="F240" s="84"/>
      <c r="G240" s="84"/>
      <c r="H240" s="84"/>
      <c r="I240" s="84"/>
      <c r="J240" s="84"/>
      <c r="K240" s="85"/>
      <c r="L240" s="86"/>
      <c r="M240" s="86"/>
      <c r="N240" s="86"/>
      <c r="O240" s="87"/>
      <c r="P240" s="88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</row>
    <row r="241" spans="5:67" ht="15.75" customHeight="1" x14ac:dyDescent="0.35">
      <c r="E241" s="84"/>
      <c r="F241" s="84"/>
      <c r="G241" s="84"/>
      <c r="H241" s="84"/>
      <c r="I241" s="84"/>
      <c r="J241" s="84"/>
      <c r="K241" s="85"/>
      <c r="L241" s="86"/>
      <c r="M241" s="86"/>
      <c r="N241" s="86"/>
      <c r="O241" s="87"/>
      <c r="P241" s="88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</row>
    <row r="242" spans="5:67" ht="15.75" customHeight="1" x14ac:dyDescent="0.35">
      <c r="E242" s="84"/>
      <c r="F242" s="84"/>
      <c r="G242" s="84"/>
      <c r="H242" s="84"/>
      <c r="I242" s="84"/>
      <c r="J242" s="84"/>
      <c r="K242" s="85"/>
      <c r="L242" s="86"/>
      <c r="M242" s="86"/>
      <c r="N242" s="86"/>
      <c r="O242" s="87"/>
      <c r="P242" s="88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</row>
    <row r="243" spans="5:67" ht="15.75" customHeight="1" x14ac:dyDescent="0.35">
      <c r="E243" s="84"/>
      <c r="F243" s="84"/>
      <c r="G243" s="84"/>
      <c r="H243" s="84"/>
      <c r="I243" s="84"/>
      <c r="J243" s="84"/>
      <c r="K243" s="85"/>
      <c r="L243" s="86"/>
      <c r="M243" s="86"/>
      <c r="N243" s="86"/>
      <c r="O243" s="87"/>
      <c r="P243" s="88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  <c r="BG243" s="89"/>
      <c r="BH243" s="89"/>
      <c r="BI243" s="89"/>
      <c r="BJ243" s="89"/>
      <c r="BK243" s="89"/>
      <c r="BL243" s="89"/>
      <c r="BM243" s="89"/>
      <c r="BN243" s="89"/>
      <c r="BO243" s="89"/>
    </row>
    <row r="244" spans="5:67" ht="15.75" customHeight="1" x14ac:dyDescent="0.35">
      <c r="E244" s="84"/>
      <c r="F244" s="84"/>
      <c r="G244" s="84"/>
      <c r="H244" s="84"/>
      <c r="I244" s="84"/>
      <c r="J244" s="84"/>
      <c r="K244" s="85"/>
      <c r="L244" s="86"/>
      <c r="M244" s="86"/>
      <c r="N244" s="86"/>
      <c r="O244" s="87"/>
      <c r="P244" s="88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  <c r="BG244" s="89"/>
      <c r="BH244" s="89"/>
      <c r="BI244" s="89"/>
      <c r="BJ244" s="89"/>
      <c r="BK244" s="89"/>
      <c r="BL244" s="89"/>
      <c r="BM244" s="89"/>
      <c r="BN244" s="89"/>
      <c r="BO244" s="89"/>
    </row>
    <row r="245" spans="5:67" ht="15.75" customHeight="1" x14ac:dyDescent="0.35">
      <c r="E245" s="84"/>
      <c r="F245" s="84"/>
      <c r="G245" s="84"/>
      <c r="H245" s="84"/>
      <c r="I245" s="84"/>
      <c r="J245" s="84"/>
      <c r="K245" s="85"/>
      <c r="L245" s="86"/>
      <c r="M245" s="86"/>
      <c r="N245" s="86"/>
      <c r="O245" s="87"/>
      <c r="P245" s="88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  <c r="BG245" s="89"/>
      <c r="BH245" s="89"/>
      <c r="BI245" s="89"/>
      <c r="BJ245" s="89"/>
      <c r="BK245" s="89"/>
      <c r="BL245" s="89"/>
      <c r="BM245" s="89"/>
      <c r="BN245" s="89"/>
      <c r="BO245" s="89"/>
    </row>
    <row r="246" spans="5:67" ht="15.75" customHeight="1" x14ac:dyDescent="0.35">
      <c r="E246" s="84"/>
      <c r="F246" s="84"/>
      <c r="G246" s="84"/>
      <c r="H246" s="84"/>
      <c r="I246" s="84"/>
      <c r="J246" s="84"/>
      <c r="K246" s="85"/>
      <c r="L246" s="86"/>
      <c r="M246" s="86"/>
      <c r="N246" s="86"/>
      <c r="O246" s="87"/>
      <c r="P246" s="88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</row>
    <row r="247" spans="5:67" ht="15.75" customHeight="1" x14ac:dyDescent="0.35">
      <c r="E247" s="84"/>
      <c r="F247" s="84"/>
      <c r="G247" s="84"/>
      <c r="H247" s="84"/>
      <c r="I247" s="84"/>
      <c r="J247" s="84"/>
      <c r="K247" s="85"/>
      <c r="L247" s="86"/>
      <c r="M247" s="86"/>
      <c r="N247" s="86"/>
      <c r="O247" s="87"/>
      <c r="P247" s="88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</row>
    <row r="248" spans="5:67" ht="15.75" customHeight="1" x14ac:dyDescent="0.35">
      <c r="E248" s="84"/>
      <c r="F248" s="84"/>
      <c r="G248" s="84"/>
      <c r="H248" s="84"/>
      <c r="I248" s="84"/>
      <c r="J248" s="84"/>
      <c r="K248" s="85"/>
      <c r="L248" s="86"/>
      <c r="M248" s="86"/>
      <c r="N248" s="86"/>
      <c r="O248" s="87"/>
      <c r="P248" s="88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</row>
    <row r="249" spans="5:67" ht="15.75" customHeight="1" x14ac:dyDescent="0.35">
      <c r="E249" s="84"/>
      <c r="F249" s="84"/>
      <c r="G249" s="84"/>
      <c r="H249" s="84"/>
      <c r="I249" s="84"/>
      <c r="J249" s="84"/>
      <c r="K249" s="85"/>
      <c r="L249" s="86"/>
      <c r="M249" s="86"/>
      <c r="N249" s="86"/>
      <c r="O249" s="87"/>
      <c r="P249" s="88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</row>
    <row r="250" spans="5:67" ht="15.75" customHeight="1" x14ac:dyDescent="0.35">
      <c r="E250" s="84"/>
      <c r="F250" s="84"/>
      <c r="G250" s="84"/>
      <c r="H250" s="84"/>
      <c r="I250" s="84"/>
      <c r="J250" s="84"/>
      <c r="K250" s="85"/>
      <c r="L250" s="86"/>
      <c r="M250" s="86"/>
      <c r="N250" s="86"/>
      <c r="O250" s="87"/>
      <c r="P250" s="88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</row>
    <row r="251" spans="5:67" ht="15.75" customHeight="1" x14ac:dyDescent="0.35">
      <c r="E251" s="84"/>
      <c r="F251" s="84"/>
      <c r="G251" s="84"/>
      <c r="H251" s="84"/>
      <c r="I251" s="84"/>
      <c r="J251" s="84"/>
      <c r="K251" s="85"/>
      <c r="L251" s="86"/>
      <c r="M251" s="86"/>
      <c r="N251" s="86"/>
      <c r="O251" s="87"/>
      <c r="P251" s="88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  <c r="BG251" s="89"/>
      <c r="BH251" s="89"/>
      <c r="BI251" s="89"/>
      <c r="BJ251" s="89"/>
      <c r="BK251" s="89"/>
      <c r="BL251" s="89"/>
      <c r="BM251" s="89"/>
      <c r="BN251" s="89"/>
      <c r="BO251" s="89"/>
    </row>
    <row r="252" spans="5:67" ht="15.75" customHeight="1" x14ac:dyDescent="0.35">
      <c r="E252" s="84"/>
      <c r="F252" s="84"/>
      <c r="G252" s="84"/>
      <c r="H252" s="84"/>
      <c r="I252" s="84"/>
      <c r="J252" s="84"/>
      <c r="K252" s="85"/>
      <c r="L252" s="86"/>
      <c r="M252" s="86"/>
      <c r="N252" s="86"/>
      <c r="O252" s="87"/>
      <c r="P252" s="88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  <c r="BG252" s="89"/>
      <c r="BH252" s="89"/>
      <c r="BI252" s="89"/>
      <c r="BJ252" s="89"/>
      <c r="BK252" s="89"/>
      <c r="BL252" s="89"/>
      <c r="BM252" s="89"/>
      <c r="BN252" s="89"/>
      <c r="BO252" s="89"/>
    </row>
    <row r="253" spans="5:67" ht="15.75" customHeight="1" x14ac:dyDescent="0.35">
      <c r="E253" s="84"/>
      <c r="F253" s="84"/>
      <c r="G253" s="84"/>
      <c r="H253" s="84"/>
      <c r="I253" s="84"/>
      <c r="J253" s="84"/>
      <c r="K253" s="85"/>
      <c r="L253" s="86"/>
      <c r="M253" s="86"/>
      <c r="N253" s="86"/>
      <c r="O253" s="87"/>
      <c r="P253" s="88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89"/>
      <c r="BM253" s="89"/>
      <c r="BN253" s="89"/>
      <c r="BO253" s="89"/>
    </row>
    <row r="254" spans="5:67" ht="15.75" customHeight="1" x14ac:dyDescent="0.35">
      <c r="E254" s="84"/>
      <c r="F254" s="84"/>
      <c r="G254" s="84"/>
      <c r="H254" s="84"/>
      <c r="I254" s="84"/>
      <c r="J254" s="84"/>
      <c r="K254" s="85"/>
      <c r="L254" s="86"/>
      <c r="M254" s="86"/>
      <c r="N254" s="86"/>
      <c r="O254" s="87"/>
      <c r="P254" s="88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</row>
    <row r="255" spans="5:67" ht="15.75" customHeight="1" x14ac:dyDescent="0.35">
      <c r="E255" s="84"/>
      <c r="F255" s="84"/>
      <c r="G255" s="84"/>
      <c r="H255" s="84"/>
      <c r="I255" s="84"/>
      <c r="J255" s="84"/>
      <c r="K255" s="85"/>
      <c r="L255" s="86"/>
      <c r="M255" s="86"/>
      <c r="N255" s="86"/>
      <c r="O255" s="87"/>
      <c r="P255" s="88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89"/>
      <c r="BE255" s="89"/>
      <c r="BF255" s="89"/>
      <c r="BG255" s="89"/>
      <c r="BH255" s="89"/>
      <c r="BI255" s="89"/>
      <c r="BJ255" s="89"/>
      <c r="BK255" s="89"/>
      <c r="BL255" s="89"/>
      <c r="BM255" s="89"/>
      <c r="BN255" s="89"/>
      <c r="BO255" s="89"/>
    </row>
    <row r="256" spans="5:67" ht="15.75" customHeight="1" x14ac:dyDescent="0.35">
      <c r="E256" s="84"/>
      <c r="F256" s="84"/>
      <c r="G256" s="84"/>
      <c r="H256" s="84"/>
      <c r="I256" s="84"/>
      <c r="J256" s="84"/>
      <c r="K256" s="85"/>
      <c r="L256" s="86"/>
      <c r="M256" s="86"/>
      <c r="N256" s="86"/>
      <c r="O256" s="87"/>
      <c r="P256" s="88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  <c r="BG256" s="89"/>
      <c r="BH256" s="89"/>
      <c r="BI256" s="89"/>
      <c r="BJ256" s="89"/>
      <c r="BK256" s="89"/>
      <c r="BL256" s="89"/>
      <c r="BM256" s="89"/>
      <c r="BN256" s="89"/>
      <c r="BO256" s="89"/>
    </row>
    <row r="257" spans="5:67" ht="15.75" customHeight="1" x14ac:dyDescent="0.35">
      <c r="E257" s="84"/>
      <c r="F257" s="84"/>
      <c r="G257" s="84"/>
      <c r="H257" s="84"/>
      <c r="I257" s="84"/>
      <c r="J257" s="84"/>
      <c r="K257" s="85"/>
      <c r="L257" s="86"/>
      <c r="M257" s="86"/>
      <c r="N257" s="86"/>
      <c r="O257" s="87"/>
      <c r="P257" s="88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89"/>
      <c r="BE257" s="89"/>
      <c r="BF257" s="89"/>
      <c r="BG257" s="89"/>
      <c r="BH257" s="89"/>
      <c r="BI257" s="89"/>
      <c r="BJ257" s="89"/>
      <c r="BK257" s="89"/>
      <c r="BL257" s="89"/>
      <c r="BM257" s="89"/>
      <c r="BN257" s="89"/>
      <c r="BO257" s="89"/>
    </row>
    <row r="258" spans="5:67" ht="15.75" customHeight="1" x14ac:dyDescent="0.35">
      <c r="E258" s="84"/>
      <c r="F258" s="84"/>
      <c r="G258" s="84"/>
      <c r="H258" s="84"/>
      <c r="I258" s="84"/>
      <c r="J258" s="84"/>
      <c r="K258" s="85"/>
      <c r="L258" s="86"/>
      <c r="M258" s="86"/>
      <c r="N258" s="86"/>
      <c r="O258" s="87"/>
      <c r="P258" s="88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</row>
    <row r="259" spans="5:67" ht="15.75" customHeight="1" x14ac:dyDescent="0.35">
      <c r="E259" s="84"/>
      <c r="F259" s="84"/>
      <c r="G259" s="84"/>
      <c r="H259" s="84"/>
      <c r="I259" s="84"/>
      <c r="J259" s="84"/>
      <c r="K259" s="85"/>
      <c r="L259" s="86"/>
      <c r="M259" s="86"/>
      <c r="N259" s="86"/>
      <c r="O259" s="87"/>
      <c r="P259" s="88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</row>
    <row r="260" spans="5:67" ht="15.75" customHeight="1" x14ac:dyDescent="0.35">
      <c r="E260" s="84"/>
      <c r="F260" s="84"/>
      <c r="G260" s="84"/>
      <c r="H260" s="84"/>
      <c r="I260" s="84"/>
      <c r="J260" s="84"/>
      <c r="K260" s="85"/>
      <c r="L260" s="86"/>
      <c r="M260" s="86"/>
      <c r="N260" s="86"/>
      <c r="O260" s="87"/>
      <c r="P260" s="88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</row>
    <row r="261" spans="5:67" ht="15.75" customHeight="1" x14ac:dyDescent="0.35">
      <c r="E261" s="84"/>
      <c r="F261" s="84"/>
      <c r="G261" s="84"/>
      <c r="H261" s="84"/>
      <c r="I261" s="84"/>
      <c r="J261" s="84"/>
      <c r="K261" s="85"/>
      <c r="L261" s="86"/>
      <c r="M261" s="86"/>
      <c r="N261" s="86"/>
      <c r="O261" s="87"/>
      <c r="P261" s="88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</row>
    <row r="262" spans="5:67" ht="15.75" customHeight="1" x14ac:dyDescent="0.35">
      <c r="E262" s="84"/>
      <c r="F262" s="84"/>
      <c r="G262" s="84"/>
      <c r="H262" s="84"/>
      <c r="I262" s="84"/>
      <c r="J262" s="84"/>
      <c r="K262" s="85"/>
      <c r="L262" s="86"/>
      <c r="M262" s="86"/>
      <c r="N262" s="86"/>
      <c r="O262" s="87"/>
      <c r="P262" s="88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</row>
    <row r="263" spans="5:67" ht="15.75" customHeight="1" x14ac:dyDescent="0.35">
      <c r="E263" s="84"/>
      <c r="F263" s="84"/>
      <c r="G263" s="84"/>
      <c r="H263" s="84"/>
      <c r="I263" s="84"/>
      <c r="J263" s="84"/>
      <c r="K263" s="85"/>
      <c r="L263" s="86"/>
      <c r="M263" s="86"/>
      <c r="N263" s="86"/>
      <c r="O263" s="87"/>
      <c r="P263" s="88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</row>
    <row r="264" spans="5:67" ht="15.75" customHeight="1" x14ac:dyDescent="0.35">
      <c r="E264" s="84"/>
      <c r="F264" s="84"/>
      <c r="G264" s="84"/>
      <c r="H264" s="84"/>
      <c r="I264" s="84"/>
      <c r="J264" s="84"/>
      <c r="K264" s="85"/>
      <c r="L264" s="86"/>
      <c r="M264" s="86"/>
      <c r="N264" s="86"/>
      <c r="O264" s="87"/>
      <c r="P264" s="88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</row>
    <row r="265" spans="5:67" ht="15.75" customHeight="1" x14ac:dyDescent="0.35">
      <c r="E265" s="84"/>
      <c r="F265" s="84"/>
      <c r="G265" s="84"/>
      <c r="H265" s="84"/>
      <c r="I265" s="84"/>
      <c r="J265" s="84"/>
      <c r="K265" s="85"/>
      <c r="L265" s="86"/>
      <c r="M265" s="86"/>
      <c r="N265" s="86"/>
      <c r="O265" s="87"/>
      <c r="P265" s="88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</row>
    <row r="266" spans="5:67" ht="15.75" customHeight="1" x14ac:dyDescent="0.35">
      <c r="E266" s="84"/>
      <c r="F266" s="84"/>
      <c r="G266" s="84"/>
      <c r="H266" s="84"/>
      <c r="I266" s="84"/>
      <c r="J266" s="84"/>
      <c r="K266" s="85"/>
      <c r="L266" s="86"/>
      <c r="M266" s="86"/>
      <c r="N266" s="86"/>
      <c r="O266" s="87"/>
      <c r="P266" s="88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</row>
    <row r="267" spans="5:67" ht="15.75" customHeight="1" x14ac:dyDescent="0.35">
      <c r="E267" s="84"/>
      <c r="F267" s="84"/>
      <c r="G267" s="84"/>
      <c r="H267" s="84"/>
      <c r="I267" s="84"/>
      <c r="J267" s="84"/>
      <c r="K267" s="85"/>
      <c r="L267" s="86"/>
      <c r="M267" s="86"/>
      <c r="N267" s="86"/>
      <c r="O267" s="87"/>
      <c r="P267" s="88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</row>
    <row r="268" spans="5:67" ht="15.75" customHeight="1" x14ac:dyDescent="0.35">
      <c r="E268" s="84"/>
      <c r="F268" s="84"/>
      <c r="G268" s="84"/>
      <c r="H268" s="84"/>
      <c r="I268" s="84"/>
      <c r="J268" s="84"/>
      <c r="K268" s="85"/>
      <c r="L268" s="86"/>
      <c r="M268" s="86"/>
      <c r="N268" s="86"/>
      <c r="O268" s="87"/>
      <c r="P268" s="88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  <c r="BG268" s="89"/>
      <c r="BH268" s="89"/>
      <c r="BI268" s="89"/>
      <c r="BJ268" s="89"/>
      <c r="BK268" s="89"/>
      <c r="BL268" s="89"/>
      <c r="BM268" s="89"/>
      <c r="BN268" s="89"/>
      <c r="BO268" s="89"/>
    </row>
    <row r="269" spans="5:67" ht="15.75" customHeight="1" x14ac:dyDescent="0.35">
      <c r="E269" s="84"/>
      <c r="F269" s="84"/>
      <c r="G269" s="84"/>
      <c r="H269" s="84"/>
      <c r="I269" s="84"/>
      <c r="J269" s="84"/>
      <c r="K269" s="85"/>
      <c r="L269" s="86"/>
      <c r="M269" s="86"/>
      <c r="N269" s="86"/>
      <c r="O269" s="87"/>
      <c r="P269" s="88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89"/>
      <c r="BE269" s="89"/>
      <c r="BF269" s="89"/>
      <c r="BG269" s="89"/>
      <c r="BH269" s="89"/>
      <c r="BI269" s="89"/>
      <c r="BJ269" s="89"/>
      <c r="BK269" s="89"/>
      <c r="BL269" s="89"/>
      <c r="BM269" s="89"/>
      <c r="BN269" s="89"/>
      <c r="BO269" s="89"/>
    </row>
    <row r="270" spans="5:67" ht="15.75" customHeight="1" x14ac:dyDescent="0.35">
      <c r="E270" s="84"/>
      <c r="F270" s="84"/>
      <c r="G270" s="84"/>
      <c r="H270" s="84"/>
      <c r="I270" s="84"/>
      <c r="J270" s="84"/>
      <c r="K270" s="85"/>
      <c r="L270" s="86"/>
      <c r="M270" s="86"/>
      <c r="N270" s="86"/>
      <c r="O270" s="87"/>
      <c r="P270" s="88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  <c r="BG270" s="89"/>
      <c r="BH270" s="89"/>
      <c r="BI270" s="89"/>
      <c r="BJ270" s="89"/>
      <c r="BK270" s="89"/>
      <c r="BL270" s="89"/>
      <c r="BM270" s="89"/>
      <c r="BN270" s="89"/>
      <c r="BO270" s="89"/>
    </row>
    <row r="271" spans="5:67" ht="15.75" customHeight="1" x14ac:dyDescent="0.35">
      <c r="E271" s="84"/>
      <c r="F271" s="84"/>
      <c r="G271" s="84"/>
      <c r="H271" s="84"/>
      <c r="I271" s="84"/>
      <c r="J271" s="84"/>
      <c r="K271" s="85"/>
      <c r="L271" s="86"/>
      <c r="M271" s="86"/>
      <c r="N271" s="86"/>
      <c r="O271" s="87"/>
      <c r="P271" s="88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89"/>
      <c r="BM271" s="89"/>
      <c r="BN271" s="89"/>
      <c r="BO271" s="89"/>
    </row>
    <row r="272" spans="5:67" ht="15.75" customHeight="1" x14ac:dyDescent="0.35">
      <c r="E272" s="84"/>
      <c r="F272" s="84"/>
      <c r="G272" s="84"/>
      <c r="H272" s="84"/>
      <c r="I272" s="84"/>
      <c r="J272" s="84"/>
      <c r="K272" s="85"/>
      <c r="L272" s="86"/>
      <c r="M272" s="86"/>
      <c r="N272" s="86"/>
      <c r="O272" s="87"/>
      <c r="P272" s="88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  <c r="BG272" s="89"/>
      <c r="BH272" s="89"/>
      <c r="BI272" s="89"/>
      <c r="BJ272" s="89"/>
      <c r="BK272" s="89"/>
      <c r="BL272" s="89"/>
      <c r="BM272" s="89"/>
      <c r="BN272" s="89"/>
      <c r="BO272" s="89"/>
    </row>
    <row r="273" spans="5:67" ht="15.75" customHeight="1" x14ac:dyDescent="0.35">
      <c r="E273" s="84"/>
      <c r="F273" s="84"/>
      <c r="G273" s="84"/>
      <c r="H273" s="84"/>
      <c r="I273" s="84"/>
      <c r="J273" s="84"/>
      <c r="K273" s="85"/>
      <c r="L273" s="86"/>
      <c r="M273" s="86"/>
      <c r="N273" s="86"/>
      <c r="O273" s="87"/>
      <c r="P273" s="88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  <c r="BG273" s="89"/>
      <c r="BH273" s="89"/>
      <c r="BI273" s="89"/>
      <c r="BJ273" s="89"/>
      <c r="BK273" s="89"/>
      <c r="BL273" s="89"/>
      <c r="BM273" s="89"/>
      <c r="BN273" s="89"/>
      <c r="BO273" s="89"/>
    </row>
    <row r="274" spans="5:67" ht="15.75" customHeight="1" x14ac:dyDescent="0.35">
      <c r="E274" s="84"/>
      <c r="F274" s="84"/>
      <c r="G274" s="84"/>
      <c r="H274" s="84"/>
      <c r="I274" s="84"/>
      <c r="J274" s="84"/>
      <c r="K274" s="85"/>
      <c r="L274" s="86"/>
      <c r="M274" s="86"/>
      <c r="N274" s="86"/>
      <c r="O274" s="87"/>
      <c r="P274" s="88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  <c r="BG274" s="89"/>
      <c r="BH274" s="89"/>
      <c r="BI274" s="89"/>
      <c r="BJ274" s="89"/>
      <c r="BK274" s="89"/>
      <c r="BL274" s="89"/>
      <c r="BM274" s="89"/>
      <c r="BN274" s="89"/>
      <c r="BO274" s="89"/>
    </row>
    <row r="275" spans="5:67" ht="15.75" customHeight="1" x14ac:dyDescent="0.35">
      <c r="E275" s="84"/>
      <c r="F275" s="84"/>
      <c r="G275" s="84"/>
      <c r="H275" s="84"/>
      <c r="I275" s="84"/>
      <c r="J275" s="84"/>
      <c r="K275" s="85"/>
      <c r="L275" s="86"/>
      <c r="M275" s="86"/>
      <c r="N275" s="86"/>
      <c r="O275" s="87"/>
      <c r="P275" s="88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89"/>
      <c r="BE275" s="89"/>
      <c r="BF275" s="89"/>
      <c r="BG275" s="89"/>
      <c r="BH275" s="89"/>
      <c r="BI275" s="89"/>
      <c r="BJ275" s="89"/>
      <c r="BK275" s="89"/>
      <c r="BL275" s="89"/>
      <c r="BM275" s="89"/>
      <c r="BN275" s="89"/>
      <c r="BO275" s="89"/>
    </row>
    <row r="276" spans="5:67" ht="15.75" customHeight="1" x14ac:dyDescent="0.35">
      <c r="E276" s="84"/>
      <c r="F276" s="84"/>
      <c r="G276" s="84"/>
      <c r="H276" s="84"/>
      <c r="I276" s="84"/>
      <c r="J276" s="84"/>
      <c r="K276" s="85"/>
      <c r="L276" s="86"/>
      <c r="M276" s="86"/>
      <c r="N276" s="86"/>
      <c r="O276" s="87"/>
      <c r="P276" s="88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89"/>
      <c r="BE276" s="89"/>
      <c r="BF276" s="89"/>
      <c r="BG276" s="89"/>
      <c r="BH276" s="89"/>
      <c r="BI276" s="89"/>
      <c r="BJ276" s="89"/>
      <c r="BK276" s="89"/>
      <c r="BL276" s="89"/>
      <c r="BM276" s="89"/>
      <c r="BN276" s="89"/>
      <c r="BO276" s="89"/>
    </row>
    <row r="277" spans="5:67" ht="15.75" customHeight="1" x14ac:dyDescent="0.35">
      <c r="E277" s="84"/>
      <c r="F277" s="84"/>
      <c r="G277" s="84"/>
      <c r="H277" s="84"/>
      <c r="I277" s="84"/>
      <c r="J277" s="84"/>
      <c r="K277" s="85"/>
      <c r="L277" s="86"/>
      <c r="M277" s="86"/>
      <c r="N277" s="86"/>
      <c r="O277" s="87"/>
      <c r="P277" s="88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  <c r="BG277" s="89"/>
      <c r="BH277" s="89"/>
      <c r="BI277" s="89"/>
      <c r="BJ277" s="89"/>
      <c r="BK277" s="89"/>
      <c r="BL277" s="89"/>
      <c r="BM277" s="89"/>
      <c r="BN277" s="89"/>
      <c r="BO277" s="89"/>
    </row>
    <row r="278" spans="5:67" ht="15.75" customHeight="1" x14ac:dyDescent="0.35">
      <c r="E278" s="84"/>
      <c r="F278" s="84"/>
      <c r="G278" s="84"/>
      <c r="H278" s="84"/>
      <c r="I278" s="84"/>
      <c r="J278" s="84"/>
      <c r="K278" s="85"/>
      <c r="L278" s="86"/>
      <c r="M278" s="86"/>
      <c r="N278" s="86"/>
      <c r="O278" s="87"/>
      <c r="P278" s="88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</row>
    <row r="279" spans="5:67" ht="15.75" customHeight="1" x14ac:dyDescent="0.35">
      <c r="E279" s="84"/>
      <c r="F279" s="84"/>
      <c r="G279" s="84"/>
      <c r="H279" s="84"/>
      <c r="I279" s="84"/>
      <c r="J279" s="84"/>
      <c r="K279" s="85"/>
      <c r="L279" s="86"/>
      <c r="M279" s="86"/>
      <c r="N279" s="86"/>
      <c r="O279" s="87"/>
      <c r="P279" s="88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  <c r="BG279" s="89"/>
      <c r="BH279" s="89"/>
      <c r="BI279" s="89"/>
      <c r="BJ279" s="89"/>
      <c r="BK279" s="89"/>
      <c r="BL279" s="89"/>
      <c r="BM279" s="89"/>
      <c r="BN279" s="89"/>
      <c r="BO279" s="89"/>
    </row>
    <row r="280" spans="5:67" ht="15.75" customHeight="1" x14ac:dyDescent="0.35">
      <c r="E280" s="84"/>
      <c r="F280" s="84"/>
      <c r="G280" s="84"/>
      <c r="H280" s="84"/>
      <c r="I280" s="84"/>
      <c r="J280" s="84"/>
      <c r="K280" s="85"/>
      <c r="L280" s="86"/>
      <c r="M280" s="86"/>
      <c r="N280" s="86"/>
      <c r="O280" s="87"/>
      <c r="P280" s="88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  <c r="BG280" s="89"/>
      <c r="BH280" s="89"/>
      <c r="BI280" s="89"/>
      <c r="BJ280" s="89"/>
      <c r="BK280" s="89"/>
      <c r="BL280" s="89"/>
      <c r="BM280" s="89"/>
      <c r="BN280" s="89"/>
      <c r="BO280" s="89"/>
    </row>
    <row r="281" spans="5:67" ht="15.75" customHeight="1" x14ac:dyDescent="0.35">
      <c r="E281" s="84"/>
      <c r="F281" s="84"/>
      <c r="G281" s="84"/>
      <c r="H281" s="84"/>
      <c r="I281" s="84"/>
      <c r="J281" s="84"/>
      <c r="K281" s="85"/>
      <c r="L281" s="86"/>
      <c r="M281" s="86"/>
      <c r="N281" s="86"/>
      <c r="O281" s="87"/>
      <c r="P281" s="88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  <c r="BG281" s="89"/>
      <c r="BH281" s="89"/>
      <c r="BI281" s="89"/>
      <c r="BJ281" s="89"/>
      <c r="BK281" s="89"/>
      <c r="BL281" s="89"/>
      <c r="BM281" s="89"/>
      <c r="BN281" s="89"/>
      <c r="BO281" s="89"/>
    </row>
    <row r="282" spans="5:67" ht="15.75" customHeight="1" x14ac:dyDescent="0.35">
      <c r="E282" s="84"/>
      <c r="F282" s="84"/>
      <c r="G282" s="84"/>
      <c r="H282" s="84"/>
      <c r="I282" s="84"/>
      <c r="J282" s="84"/>
      <c r="K282" s="85"/>
      <c r="L282" s="86"/>
      <c r="M282" s="86"/>
      <c r="N282" s="86"/>
      <c r="O282" s="87"/>
      <c r="P282" s="88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  <c r="BG282" s="89"/>
      <c r="BH282" s="89"/>
      <c r="BI282" s="89"/>
      <c r="BJ282" s="89"/>
      <c r="BK282" s="89"/>
      <c r="BL282" s="89"/>
      <c r="BM282" s="89"/>
      <c r="BN282" s="89"/>
      <c r="BO282" s="89"/>
    </row>
    <row r="283" spans="5:67" ht="15.75" customHeight="1" x14ac:dyDescent="0.35">
      <c r="E283" s="84"/>
      <c r="F283" s="84"/>
      <c r="G283" s="84"/>
      <c r="H283" s="84"/>
      <c r="I283" s="84"/>
      <c r="J283" s="84"/>
      <c r="K283" s="85"/>
      <c r="L283" s="86"/>
      <c r="M283" s="86"/>
      <c r="N283" s="86"/>
      <c r="O283" s="87"/>
      <c r="P283" s="88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  <c r="BG283" s="89"/>
      <c r="BH283" s="89"/>
      <c r="BI283" s="89"/>
      <c r="BJ283" s="89"/>
      <c r="BK283" s="89"/>
      <c r="BL283" s="89"/>
      <c r="BM283" s="89"/>
      <c r="BN283" s="89"/>
      <c r="BO283" s="89"/>
    </row>
    <row r="284" spans="5:67" ht="15.75" customHeight="1" x14ac:dyDescent="0.35">
      <c r="E284" s="84"/>
      <c r="F284" s="84"/>
      <c r="G284" s="84"/>
      <c r="H284" s="84"/>
      <c r="I284" s="84"/>
      <c r="J284" s="84"/>
      <c r="K284" s="85"/>
      <c r="L284" s="86"/>
      <c r="M284" s="86"/>
      <c r="N284" s="86"/>
      <c r="O284" s="87"/>
      <c r="P284" s="88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</row>
    <row r="285" spans="5:67" ht="15.75" customHeight="1" x14ac:dyDescent="0.35">
      <c r="E285" s="84"/>
      <c r="F285" s="84"/>
      <c r="G285" s="84"/>
      <c r="H285" s="84"/>
      <c r="I285" s="84"/>
      <c r="J285" s="84"/>
      <c r="K285" s="85"/>
      <c r="L285" s="86"/>
      <c r="M285" s="86"/>
      <c r="N285" s="86"/>
      <c r="O285" s="87"/>
      <c r="P285" s="88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</row>
    <row r="286" spans="5:67" ht="15.75" customHeight="1" x14ac:dyDescent="0.35">
      <c r="E286" s="84"/>
      <c r="F286" s="84"/>
      <c r="G286" s="84"/>
      <c r="H286" s="84"/>
      <c r="I286" s="84"/>
      <c r="J286" s="84"/>
      <c r="K286" s="85"/>
      <c r="L286" s="86"/>
      <c r="M286" s="86"/>
      <c r="N286" s="86"/>
      <c r="O286" s="87"/>
      <c r="P286" s="88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</row>
    <row r="287" spans="5:67" ht="15.75" customHeight="1" x14ac:dyDescent="0.35">
      <c r="E287" s="84"/>
      <c r="F287" s="84"/>
      <c r="G287" s="84"/>
      <c r="H287" s="84"/>
      <c r="I287" s="84"/>
      <c r="J287" s="84"/>
      <c r="K287" s="85"/>
      <c r="L287" s="86"/>
      <c r="M287" s="86"/>
      <c r="N287" s="86"/>
      <c r="O287" s="87"/>
      <c r="P287" s="88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</row>
    <row r="288" spans="5:67" ht="15.75" customHeight="1" x14ac:dyDescent="0.35">
      <c r="E288" s="84"/>
      <c r="F288" s="84"/>
      <c r="G288" s="84"/>
      <c r="H288" s="84"/>
      <c r="I288" s="84"/>
      <c r="J288" s="84"/>
      <c r="K288" s="85"/>
      <c r="L288" s="86"/>
      <c r="M288" s="86"/>
      <c r="N288" s="86"/>
      <c r="O288" s="87"/>
      <c r="P288" s="88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</row>
    <row r="289" spans="5:67" ht="15.75" customHeight="1" x14ac:dyDescent="0.35">
      <c r="E289" s="84"/>
      <c r="F289" s="84"/>
      <c r="G289" s="84"/>
      <c r="H289" s="84"/>
      <c r="I289" s="84"/>
      <c r="J289" s="84"/>
      <c r="K289" s="85"/>
      <c r="L289" s="86"/>
      <c r="M289" s="86"/>
      <c r="N289" s="86"/>
      <c r="O289" s="87"/>
      <c r="P289" s="88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</row>
    <row r="290" spans="5:67" ht="15.75" customHeight="1" x14ac:dyDescent="0.35">
      <c r="E290" s="84"/>
      <c r="F290" s="84"/>
      <c r="G290" s="84"/>
      <c r="H290" s="84"/>
      <c r="I290" s="84"/>
      <c r="J290" s="84"/>
      <c r="K290" s="85"/>
      <c r="L290" s="86"/>
      <c r="M290" s="86"/>
      <c r="N290" s="86"/>
      <c r="O290" s="87"/>
      <c r="P290" s="88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89"/>
      <c r="BM290" s="89"/>
      <c r="BN290" s="89"/>
      <c r="BO290" s="89"/>
    </row>
    <row r="291" spans="5:67" ht="15.75" customHeight="1" x14ac:dyDescent="0.35">
      <c r="E291" s="84"/>
      <c r="F291" s="84"/>
      <c r="G291" s="84"/>
      <c r="H291" s="84"/>
      <c r="I291" s="84"/>
      <c r="J291" s="84"/>
      <c r="K291" s="85"/>
      <c r="L291" s="86"/>
      <c r="M291" s="86"/>
      <c r="N291" s="86"/>
      <c r="O291" s="87"/>
      <c r="P291" s="88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</row>
    <row r="292" spans="5:67" ht="15.75" customHeight="1" x14ac:dyDescent="0.35">
      <c r="E292" s="84"/>
      <c r="F292" s="84"/>
      <c r="G292" s="84"/>
      <c r="H292" s="84"/>
      <c r="I292" s="84"/>
      <c r="J292" s="84"/>
      <c r="K292" s="85"/>
      <c r="L292" s="86"/>
      <c r="M292" s="86"/>
      <c r="N292" s="86"/>
      <c r="O292" s="87"/>
      <c r="P292" s="88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</row>
    <row r="293" spans="5:67" ht="15.75" customHeight="1" x14ac:dyDescent="0.35">
      <c r="E293" s="84"/>
      <c r="F293" s="84"/>
      <c r="G293" s="84"/>
      <c r="H293" s="84"/>
      <c r="I293" s="84"/>
      <c r="J293" s="84"/>
      <c r="K293" s="85"/>
      <c r="L293" s="86"/>
      <c r="M293" s="86"/>
      <c r="N293" s="86"/>
      <c r="O293" s="87"/>
      <c r="P293" s="88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</row>
    <row r="294" spans="5:67" ht="15.75" customHeight="1" x14ac:dyDescent="0.35">
      <c r="E294" s="84"/>
      <c r="F294" s="84"/>
      <c r="G294" s="84"/>
      <c r="H294" s="84"/>
      <c r="I294" s="84"/>
      <c r="J294" s="84"/>
      <c r="K294" s="85"/>
      <c r="L294" s="86"/>
      <c r="M294" s="86"/>
      <c r="N294" s="86"/>
      <c r="O294" s="87"/>
      <c r="P294" s="88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</row>
    <row r="295" spans="5:67" ht="15.75" customHeight="1" x14ac:dyDescent="0.35">
      <c r="E295" s="84"/>
      <c r="F295" s="84"/>
      <c r="G295" s="84"/>
      <c r="H295" s="84"/>
      <c r="I295" s="84"/>
      <c r="J295" s="84"/>
      <c r="K295" s="85"/>
      <c r="L295" s="86"/>
      <c r="M295" s="86"/>
      <c r="N295" s="86"/>
      <c r="O295" s="87"/>
      <c r="P295" s="88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</row>
    <row r="296" spans="5:67" ht="15.75" customHeight="1" x14ac:dyDescent="0.35">
      <c r="E296" s="84"/>
      <c r="F296" s="84"/>
      <c r="G296" s="84"/>
      <c r="H296" s="84"/>
      <c r="I296" s="84"/>
      <c r="J296" s="84"/>
      <c r="K296" s="85"/>
      <c r="L296" s="86"/>
      <c r="M296" s="86"/>
      <c r="N296" s="86"/>
      <c r="O296" s="87"/>
      <c r="P296" s="88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</row>
    <row r="297" spans="5:67" ht="15.75" customHeight="1" x14ac:dyDescent="0.35">
      <c r="E297" s="84"/>
      <c r="F297" s="84"/>
      <c r="G297" s="84"/>
      <c r="H297" s="84"/>
      <c r="I297" s="84"/>
      <c r="J297" s="84"/>
      <c r="K297" s="85"/>
      <c r="L297" s="86"/>
      <c r="M297" s="86"/>
      <c r="N297" s="86"/>
      <c r="O297" s="87"/>
      <c r="P297" s="88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  <c r="BG297" s="89"/>
      <c r="BH297" s="89"/>
      <c r="BI297" s="89"/>
      <c r="BJ297" s="89"/>
      <c r="BK297" s="89"/>
      <c r="BL297" s="89"/>
      <c r="BM297" s="89"/>
      <c r="BN297" s="89"/>
      <c r="BO297" s="89"/>
    </row>
    <row r="298" spans="5:67" ht="15.75" customHeight="1" x14ac:dyDescent="0.35">
      <c r="E298" s="84"/>
      <c r="F298" s="84"/>
      <c r="G298" s="84"/>
      <c r="H298" s="84"/>
      <c r="I298" s="84"/>
      <c r="J298" s="84"/>
      <c r="K298" s="85"/>
      <c r="L298" s="86"/>
      <c r="M298" s="86"/>
      <c r="N298" s="86"/>
      <c r="O298" s="87"/>
      <c r="P298" s="88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</row>
    <row r="299" spans="5:67" ht="15.75" customHeight="1" x14ac:dyDescent="0.35">
      <c r="E299" s="84"/>
      <c r="F299" s="84"/>
      <c r="G299" s="84"/>
      <c r="H299" s="84"/>
      <c r="I299" s="84"/>
      <c r="J299" s="84"/>
      <c r="K299" s="85"/>
      <c r="L299" s="86"/>
      <c r="M299" s="86"/>
      <c r="N299" s="86"/>
      <c r="O299" s="87"/>
      <c r="P299" s="88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</row>
    <row r="300" spans="5:67" ht="15.75" customHeight="1" x14ac:dyDescent="0.35">
      <c r="E300" s="84"/>
      <c r="F300" s="84"/>
      <c r="G300" s="84"/>
      <c r="H300" s="84"/>
      <c r="I300" s="84"/>
      <c r="J300" s="84"/>
      <c r="K300" s="85"/>
      <c r="L300" s="86"/>
      <c r="M300" s="86"/>
      <c r="N300" s="86"/>
      <c r="O300" s="87"/>
      <c r="P300" s="88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</row>
    <row r="301" spans="5:67" ht="15.75" customHeight="1" x14ac:dyDescent="0.35">
      <c r="E301" s="84"/>
      <c r="F301" s="84"/>
      <c r="G301" s="84"/>
      <c r="H301" s="84"/>
      <c r="I301" s="84"/>
      <c r="J301" s="84"/>
      <c r="K301" s="85"/>
      <c r="L301" s="86"/>
      <c r="M301" s="86"/>
      <c r="N301" s="86"/>
      <c r="O301" s="87"/>
      <c r="P301" s="88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</row>
    <row r="302" spans="5:67" ht="15.75" customHeight="1" x14ac:dyDescent="0.35">
      <c r="E302" s="84"/>
      <c r="F302" s="84"/>
      <c r="G302" s="84"/>
      <c r="H302" s="84"/>
      <c r="I302" s="84"/>
      <c r="J302" s="84"/>
      <c r="K302" s="85"/>
      <c r="L302" s="86"/>
      <c r="M302" s="86"/>
      <c r="N302" s="86"/>
      <c r="O302" s="87"/>
      <c r="P302" s="88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</row>
    <row r="303" spans="5:67" ht="15.75" customHeight="1" x14ac:dyDescent="0.35">
      <c r="E303" s="84"/>
      <c r="F303" s="84"/>
      <c r="G303" s="84"/>
      <c r="H303" s="84"/>
      <c r="I303" s="84"/>
      <c r="J303" s="84"/>
      <c r="K303" s="85"/>
      <c r="L303" s="86"/>
      <c r="M303" s="86"/>
      <c r="N303" s="86"/>
      <c r="O303" s="87"/>
      <c r="P303" s="88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</row>
    <row r="304" spans="5:67" ht="15.75" customHeight="1" x14ac:dyDescent="0.35">
      <c r="E304" s="84"/>
      <c r="F304" s="84"/>
      <c r="G304" s="84"/>
      <c r="H304" s="84"/>
      <c r="I304" s="84"/>
      <c r="J304" s="84"/>
      <c r="K304" s="85"/>
      <c r="L304" s="86"/>
      <c r="M304" s="86"/>
      <c r="N304" s="86"/>
      <c r="O304" s="87"/>
      <c r="P304" s="88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  <c r="BG304" s="89"/>
      <c r="BH304" s="89"/>
      <c r="BI304" s="89"/>
      <c r="BJ304" s="89"/>
      <c r="BK304" s="89"/>
      <c r="BL304" s="89"/>
      <c r="BM304" s="89"/>
      <c r="BN304" s="89"/>
      <c r="BO304" s="89"/>
    </row>
    <row r="305" spans="5:67" ht="15.75" customHeight="1" x14ac:dyDescent="0.35">
      <c r="E305" s="84"/>
      <c r="F305" s="84"/>
      <c r="G305" s="84"/>
      <c r="H305" s="84"/>
      <c r="I305" s="84"/>
      <c r="J305" s="84"/>
      <c r="K305" s="85"/>
      <c r="L305" s="86"/>
      <c r="M305" s="86"/>
      <c r="N305" s="86"/>
      <c r="O305" s="87"/>
      <c r="P305" s="88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</row>
    <row r="306" spans="5:67" ht="15.75" customHeight="1" x14ac:dyDescent="0.35">
      <c r="E306" s="84"/>
      <c r="F306" s="84"/>
      <c r="G306" s="84"/>
      <c r="H306" s="84"/>
      <c r="I306" s="84"/>
      <c r="J306" s="84"/>
      <c r="K306" s="85"/>
      <c r="L306" s="86"/>
      <c r="M306" s="86"/>
      <c r="N306" s="86"/>
      <c r="O306" s="87"/>
      <c r="P306" s="88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</row>
    <row r="307" spans="5:67" ht="15.75" customHeight="1" x14ac:dyDescent="0.35">
      <c r="E307" s="84"/>
      <c r="F307" s="84"/>
      <c r="G307" s="84"/>
      <c r="H307" s="84"/>
      <c r="I307" s="84"/>
      <c r="J307" s="84"/>
      <c r="K307" s="85"/>
      <c r="L307" s="86"/>
      <c r="M307" s="86"/>
      <c r="N307" s="86"/>
      <c r="O307" s="87"/>
      <c r="P307" s="88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</row>
    <row r="308" spans="5:67" ht="15.75" customHeight="1" x14ac:dyDescent="0.35">
      <c r="E308" s="84"/>
      <c r="F308" s="84"/>
      <c r="G308" s="84"/>
      <c r="H308" s="84"/>
      <c r="I308" s="84"/>
      <c r="J308" s="84"/>
      <c r="K308" s="85"/>
      <c r="L308" s="86"/>
      <c r="M308" s="86"/>
      <c r="N308" s="86"/>
      <c r="O308" s="87"/>
      <c r="P308" s="88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</row>
    <row r="309" spans="5:67" ht="15.75" customHeight="1" x14ac:dyDescent="0.35">
      <c r="E309" s="84"/>
      <c r="F309" s="84"/>
      <c r="G309" s="84"/>
      <c r="H309" s="84"/>
      <c r="I309" s="84"/>
      <c r="J309" s="84"/>
      <c r="K309" s="85"/>
      <c r="L309" s="86"/>
      <c r="M309" s="86"/>
      <c r="N309" s="86"/>
      <c r="O309" s="87"/>
      <c r="P309" s="88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</row>
    <row r="310" spans="5:67" ht="15.75" customHeight="1" x14ac:dyDescent="0.35">
      <c r="E310" s="84"/>
      <c r="F310" s="84"/>
      <c r="G310" s="84"/>
      <c r="H310" s="84"/>
      <c r="I310" s="84"/>
      <c r="J310" s="84"/>
      <c r="K310" s="85"/>
      <c r="L310" s="86"/>
      <c r="M310" s="86"/>
      <c r="N310" s="86"/>
      <c r="O310" s="87"/>
      <c r="P310" s="88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</row>
    <row r="311" spans="5:67" ht="15.75" customHeight="1" x14ac:dyDescent="0.35">
      <c r="E311" s="84"/>
      <c r="F311" s="84"/>
      <c r="G311" s="84"/>
      <c r="H311" s="84"/>
      <c r="I311" s="84"/>
      <c r="J311" s="84"/>
      <c r="K311" s="85"/>
      <c r="L311" s="86"/>
      <c r="M311" s="86"/>
      <c r="N311" s="86"/>
      <c r="O311" s="87"/>
      <c r="P311" s="88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</row>
    <row r="312" spans="5:67" ht="15.75" customHeight="1" x14ac:dyDescent="0.35">
      <c r="E312" s="84"/>
      <c r="F312" s="84"/>
      <c r="G312" s="84"/>
      <c r="H312" s="84"/>
      <c r="I312" s="84"/>
      <c r="J312" s="84"/>
      <c r="K312" s="85"/>
      <c r="L312" s="86"/>
      <c r="M312" s="86"/>
      <c r="N312" s="86"/>
      <c r="O312" s="87"/>
      <c r="P312" s="88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</row>
    <row r="313" spans="5:67" ht="15.75" customHeight="1" x14ac:dyDescent="0.35">
      <c r="E313" s="84"/>
      <c r="F313" s="84"/>
      <c r="G313" s="84"/>
      <c r="H313" s="84"/>
      <c r="I313" s="84"/>
      <c r="J313" s="84"/>
      <c r="K313" s="85"/>
      <c r="L313" s="86"/>
      <c r="M313" s="86"/>
      <c r="N313" s="86"/>
      <c r="O313" s="87"/>
      <c r="P313" s="88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</row>
    <row r="314" spans="5:67" ht="15.75" customHeight="1" x14ac:dyDescent="0.35">
      <c r="E314" s="84"/>
      <c r="F314" s="84"/>
      <c r="G314" s="84"/>
      <c r="H314" s="84"/>
      <c r="I314" s="84"/>
      <c r="J314" s="84"/>
      <c r="K314" s="85"/>
      <c r="L314" s="86"/>
      <c r="M314" s="86"/>
      <c r="N314" s="86"/>
      <c r="O314" s="87"/>
      <c r="P314" s="88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</row>
    <row r="315" spans="5:67" ht="15.75" customHeight="1" x14ac:dyDescent="0.35">
      <c r="E315" s="84"/>
      <c r="F315" s="84"/>
      <c r="G315" s="84"/>
      <c r="H315" s="84"/>
      <c r="I315" s="84"/>
      <c r="J315" s="84"/>
      <c r="K315" s="85"/>
      <c r="L315" s="86"/>
      <c r="M315" s="86"/>
      <c r="N315" s="86"/>
      <c r="O315" s="87"/>
      <c r="P315" s="88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  <c r="BG315" s="89"/>
      <c r="BH315" s="89"/>
      <c r="BI315" s="89"/>
      <c r="BJ315" s="89"/>
      <c r="BK315" s="89"/>
      <c r="BL315" s="89"/>
      <c r="BM315" s="89"/>
      <c r="BN315" s="89"/>
      <c r="BO315" s="89"/>
    </row>
    <row r="316" spans="5:67" ht="15.75" customHeight="1" x14ac:dyDescent="0.35">
      <c r="E316" s="84"/>
      <c r="F316" s="84"/>
      <c r="G316" s="84"/>
      <c r="H316" s="84"/>
      <c r="I316" s="84"/>
      <c r="J316" s="84"/>
      <c r="K316" s="85"/>
      <c r="L316" s="86"/>
      <c r="M316" s="86"/>
      <c r="N316" s="86"/>
      <c r="O316" s="87"/>
      <c r="P316" s="88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  <c r="BG316" s="89"/>
      <c r="BH316" s="89"/>
      <c r="BI316" s="89"/>
      <c r="BJ316" s="89"/>
      <c r="BK316" s="89"/>
      <c r="BL316" s="89"/>
      <c r="BM316" s="89"/>
      <c r="BN316" s="89"/>
      <c r="BO316" s="89"/>
    </row>
    <row r="317" spans="5:67" ht="15.75" customHeight="1" x14ac:dyDescent="0.35">
      <c r="E317" s="84"/>
      <c r="F317" s="84"/>
      <c r="G317" s="84"/>
      <c r="H317" s="84"/>
      <c r="I317" s="84"/>
      <c r="J317" s="84"/>
      <c r="K317" s="85"/>
      <c r="L317" s="86"/>
      <c r="M317" s="86"/>
      <c r="N317" s="86"/>
      <c r="O317" s="87"/>
      <c r="P317" s="88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  <c r="BG317" s="89"/>
      <c r="BH317" s="89"/>
      <c r="BI317" s="89"/>
      <c r="BJ317" s="89"/>
      <c r="BK317" s="89"/>
      <c r="BL317" s="89"/>
      <c r="BM317" s="89"/>
      <c r="BN317" s="89"/>
      <c r="BO317" s="89"/>
    </row>
    <row r="318" spans="5:67" ht="15.75" customHeight="1" x14ac:dyDescent="0.35">
      <c r="E318" s="84"/>
      <c r="F318" s="84"/>
      <c r="G318" s="84"/>
      <c r="H318" s="84"/>
      <c r="I318" s="84"/>
      <c r="J318" s="84"/>
      <c r="K318" s="85"/>
      <c r="L318" s="86"/>
      <c r="M318" s="86"/>
      <c r="N318" s="86"/>
      <c r="O318" s="87"/>
      <c r="P318" s="88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</row>
    <row r="319" spans="5:67" ht="15.75" customHeight="1" x14ac:dyDescent="0.35">
      <c r="E319" s="84"/>
      <c r="F319" s="84"/>
      <c r="G319" s="84"/>
      <c r="H319" s="84"/>
      <c r="I319" s="84"/>
      <c r="J319" s="84"/>
      <c r="K319" s="85"/>
      <c r="L319" s="86"/>
      <c r="M319" s="86"/>
      <c r="N319" s="86"/>
      <c r="O319" s="87"/>
      <c r="P319" s="88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</row>
    <row r="320" spans="5:67" ht="15.75" customHeight="1" x14ac:dyDescent="0.35">
      <c r="E320" s="84"/>
      <c r="F320" s="84"/>
      <c r="G320" s="84"/>
      <c r="H320" s="84"/>
      <c r="I320" s="84"/>
      <c r="J320" s="84"/>
      <c r="K320" s="85"/>
      <c r="L320" s="86"/>
      <c r="M320" s="86"/>
      <c r="N320" s="86"/>
      <c r="O320" s="87"/>
      <c r="P320" s="88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</row>
    <row r="321" spans="5:67" ht="15.75" customHeight="1" x14ac:dyDescent="0.35">
      <c r="E321" s="84"/>
      <c r="F321" s="84"/>
      <c r="G321" s="84"/>
      <c r="H321" s="84"/>
      <c r="I321" s="84"/>
      <c r="J321" s="84"/>
      <c r="K321" s="85"/>
      <c r="L321" s="86"/>
      <c r="M321" s="86"/>
      <c r="N321" s="86"/>
      <c r="O321" s="87"/>
      <c r="P321" s="88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</row>
    <row r="322" spans="5:67" ht="15.75" customHeight="1" x14ac:dyDescent="0.35">
      <c r="E322" s="84"/>
      <c r="F322" s="84"/>
      <c r="G322" s="84"/>
      <c r="H322" s="84"/>
      <c r="I322" s="84"/>
      <c r="J322" s="84"/>
      <c r="K322" s="85"/>
      <c r="L322" s="86"/>
      <c r="M322" s="86"/>
      <c r="N322" s="86"/>
      <c r="O322" s="87"/>
      <c r="P322" s="88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89"/>
      <c r="BE322" s="89"/>
      <c r="BF322" s="89"/>
      <c r="BG322" s="89"/>
      <c r="BH322" s="89"/>
      <c r="BI322" s="89"/>
      <c r="BJ322" s="89"/>
      <c r="BK322" s="89"/>
      <c r="BL322" s="89"/>
      <c r="BM322" s="89"/>
      <c r="BN322" s="89"/>
      <c r="BO322" s="89"/>
    </row>
    <row r="323" spans="5:67" ht="15.75" customHeight="1" x14ac:dyDescent="0.35">
      <c r="E323" s="84"/>
      <c r="F323" s="84"/>
      <c r="G323" s="84"/>
      <c r="H323" s="84"/>
      <c r="I323" s="84"/>
      <c r="J323" s="84"/>
      <c r="K323" s="85"/>
      <c r="L323" s="86"/>
      <c r="M323" s="86"/>
      <c r="N323" s="86"/>
      <c r="O323" s="87"/>
      <c r="P323" s="88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  <c r="BG323" s="89"/>
      <c r="BH323" s="89"/>
      <c r="BI323" s="89"/>
      <c r="BJ323" s="89"/>
      <c r="BK323" s="89"/>
      <c r="BL323" s="89"/>
      <c r="BM323" s="89"/>
      <c r="BN323" s="89"/>
      <c r="BO323" s="89"/>
    </row>
    <row r="324" spans="5:67" ht="15.75" customHeight="1" x14ac:dyDescent="0.35">
      <c r="E324" s="84"/>
      <c r="F324" s="84"/>
      <c r="G324" s="84"/>
      <c r="H324" s="84"/>
      <c r="I324" s="84"/>
      <c r="J324" s="84"/>
      <c r="K324" s="85"/>
      <c r="L324" s="86"/>
      <c r="M324" s="86"/>
      <c r="N324" s="86"/>
      <c r="O324" s="87"/>
      <c r="P324" s="88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  <c r="BG324" s="89"/>
      <c r="BH324" s="89"/>
      <c r="BI324" s="89"/>
      <c r="BJ324" s="89"/>
      <c r="BK324" s="89"/>
      <c r="BL324" s="89"/>
      <c r="BM324" s="89"/>
      <c r="BN324" s="89"/>
      <c r="BO324" s="89"/>
    </row>
    <row r="325" spans="5:67" ht="15.75" customHeight="1" x14ac:dyDescent="0.35">
      <c r="E325" s="84"/>
      <c r="F325" s="84"/>
      <c r="G325" s="84"/>
      <c r="H325" s="84"/>
      <c r="I325" s="84"/>
      <c r="J325" s="84"/>
      <c r="K325" s="85"/>
      <c r="L325" s="86"/>
      <c r="M325" s="86"/>
      <c r="N325" s="86"/>
      <c r="O325" s="87"/>
      <c r="P325" s="88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</row>
    <row r="326" spans="5:67" ht="15.75" customHeight="1" x14ac:dyDescent="0.35">
      <c r="E326" s="84"/>
      <c r="F326" s="84"/>
      <c r="G326" s="84"/>
      <c r="H326" s="84"/>
      <c r="I326" s="84"/>
      <c r="J326" s="84"/>
      <c r="K326" s="85"/>
      <c r="L326" s="86"/>
      <c r="M326" s="86"/>
      <c r="N326" s="86"/>
      <c r="O326" s="87"/>
      <c r="P326" s="88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</row>
    <row r="327" spans="5:67" ht="15.75" customHeight="1" x14ac:dyDescent="0.35">
      <c r="E327" s="84"/>
      <c r="F327" s="84"/>
      <c r="G327" s="84"/>
      <c r="H327" s="84"/>
      <c r="I327" s="84"/>
      <c r="J327" s="84"/>
      <c r="K327" s="85"/>
      <c r="L327" s="86"/>
      <c r="M327" s="86"/>
      <c r="N327" s="86"/>
      <c r="O327" s="87"/>
      <c r="P327" s="88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</row>
    <row r="328" spans="5:67" ht="15.75" customHeight="1" x14ac:dyDescent="0.35">
      <c r="E328" s="84"/>
      <c r="F328" s="84"/>
      <c r="G328" s="84"/>
      <c r="H328" s="84"/>
      <c r="I328" s="84"/>
      <c r="J328" s="84"/>
      <c r="K328" s="85"/>
      <c r="L328" s="86"/>
      <c r="M328" s="86"/>
      <c r="N328" s="86"/>
      <c r="O328" s="87"/>
      <c r="P328" s="88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</row>
    <row r="329" spans="5:67" ht="15.75" customHeight="1" x14ac:dyDescent="0.35">
      <c r="E329" s="84"/>
      <c r="F329" s="84"/>
      <c r="G329" s="84"/>
      <c r="H329" s="84"/>
      <c r="I329" s="84"/>
      <c r="J329" s="84"/>
      <c r="K329" s="85"/>
      <c r="L329" s="86"/>
      <c r="M329" s="86"/>
      <c r="N329" s="86"/>
      <c r="O329" s="87"/>
      <c r="P329" s="88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89"/>
      <c r="BE329" s="89"/>
      <c r="BF329" s="89"/>
      <c r="BG329" s="89"/>
      <c r="BH329" s="89"/>
      <c r="BI329" s="89"/>
      <c r="BJ329" s="89"/>
      <c r="BK329" s="89"/>
      <c r="BL329" s="89"/>
      <c r="BM329" s="89"/>
      <c r="BN329" s="89"/>
      <c r="BO329" s="89"/>
    </row>
    <row r="330" spans="5:67" ht="15.75" customHeight="1" x14ac:dyDescent="0.35">
      <c r="E330" s="84"/>
      <c r="F330" s="84"/>
      <c r="G330" s="84"/>
      <c r="H330" s="84"/>
      <c r="I330" s="84"/>
      <c r="J330" s="84"/>
      <c r="K330" s="85"/>
      <c r="L330" s="86"/>
      <c r="M330" s="86"/>
      <c r="N330" s="86"/>
      <c r="O330" s="87"/>
      <c r="P330" s="88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  <c r="BG330" s="89"/>
      <c r="BH330" s="89"/>
      <c r="BI330" s="89"/>
      <c r="BJ330" s="89"/>
      <c r="BK330" s="89"/>
      <c r="BL330" s="89"/>
      <c r="BM330" s="89"/>
      <c r="BN330" s="89"/>
      <c r="BO330" s="89"/>
    </row>
    <row r="331" spans="5:67" ht="15.75" customHeight="1" x14ac:dyDescent="0.35">
      <c r="E331" s="84"/>
      <c r="F331" s="84"/>
      <c r="G331" s="84"/>
      <c r="H331" s="84"/>
      <c r="I331" s="84"/>
      <c r="J331" s="84"/>
      <c r="K331" s="85"/>
      <c r="L331" s="86"/>
      <c r="M331" s="86"/>
      <c r="N331" s="86"/>
      <c r="O331" s="87"/>
      <c r="P331" s="88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  <c r="BG331" s="89"/>
      <c r="BH331" s="89"/>
      <c r="BI331" s="89"/>
      <c r="BJ331" s="89"/>
      <c r="BK331" s="89"/>
      <c r="BL331" s="89"/>
      <c r="BM331" s="89"/>
      <c r="BN331" s="89"/>
      <c r="BO331" s="89"/>
    </row>
    <row r="332" spans="5:67" ht="15.75" customHeight="1" x14ac:dyDescent="0.35">
      <c r="E332" s="84"/>
      <c r="F332" s="84"/>
      <c r="G332" s="84"/>
      <c r="H332" s="84"/>
      <c r="I332" s="84"/>
      <c r="J332" s="84"/>
      <c r="K332" s="85"/>
      <c r="L332" s="86"/>
      <c r="M332" s="86"/>
      <c r="N332" s="86"/>
      <c r="O332" s="87"/>
      <c r="P332" s="88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</row>
    <row r="333" spans="5:67" ht="15.75" customHeight="1" x14ac:dyDescent="0.35">
      <c r="E333" s="84"/>
      <c r="F333" s="84"/>
      <c r="G333" s="84"/>
      <c r="H333" s="84"/>
      <c r="I333" s="84"/>
      <c r="J333" s="84"/>
      <c r="K333" s="85"/>
      <c r="L333" s="86"/>
      <c r="M333" s="86"/>
      <c r="N333" s="86"/>
      <c r="O333" s="87"/>
      <c r="P333" s="88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</row>
    <row r="334" spans="5:67" ht="15.75" customHeight="1" x14ac:dyDescent="0.35">
      <c r="E334" s="84"/>
      <c r="F334" s="84"/>
      <c r="G334" s="84"/>
      <c r="H334" s="84"/>
      <c r="I334" s="84"/>
      <c r="J334" s="84"/>
      <c r="K334" s="85"/>
      <c r="L334" s="86"/>
      <c r="M334" s="86"/>
      <c r="N334" s="86"/>
      <c r="O334" s="87"/>
      <c r="P334" s="88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</row>
    <row r="335" spans="5:67" ht="15.75" customHeight="1" x14ac:dyDescent="0.35">
      <c r="E335" s="84"/>
      <c r="F335" s="84"/>
      <c r="G335" s="84"/>
      <c r="H335" s="84"/>
      <c r="I335" s="84"/>
      <c r="J335" s="84"/>
      <c r="K335" s="85"/>
      <c r="L335" s="86"/>
      <c r="M335" s="86"/>
      <c r="N335" s="86"/>
      <c r="O335" s="87"/>
      <c r="P335" s="88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</row>
    <row r="336" spans="5:67" ht="15.75" customHeight="1" x14ac:dyDescent="0.35">
      <c r="E336" s="84"/>
      <c r="F336" s="84"/>
      <c r="G336" s="84"/>
      <c r="H336" s="84"/>
      <c r="I336" s="84"/>
      <c r="J336" s="84"/>
      <c r="K336" s="85"/>
      <c r="L336" s="86"/>
      <c r="M336" s="86"/>
      <c r="N336" s="86"/>
      <c r="O336" s="87"/>
      <c r="P336" s="88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  <c r="BG336" s="89"/>
      <c r="BH336" s="89"/>
      <c r="BI336" s="89"/>
      <c r="BJ336" s="89"/>
      <c r="BK336" s="89"/>
      <c r="BL336" s="89"/>
      <c r="BM336" s="89"/>
      <c r="BN336" s="89"/>
      <c r="BO336" s="89"/>
    </row>
    <row r="337" spans="5:67" ht="15.75" customHeight="1" x14ac:dyDescent="0.35">
      <c r="E337" s="84"/>
      <c r="F337" s="84"/>
      <c r="G337" s="84"/>
      <c r="H337" s="84"/>
      <c r="I337" s="84"/>
      <c r="J337" s="84"/>
      <c r="K337" s="85"/>
      <c r="L337" s="86"/>
      <c r="M337" s="86"/>
      <c r="N337" s="86"/>
      <c r="O337" s="87"/>
      <c r="P337" s="88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  <c r="BG337" s="89"/>
      <c r="BH337" s="89"/>
      <c r="BI337" s="89"/>
      <c r="BJ337" s="89"/>
      <c r="BK337" s="89"/>
      <c r="BL337" s="89"/>
      <c r="BM337" s="89"/>
      <c r="BN337" s="89"/>
      <c r="BO337" s="89"/>
    </row>
    <row r="338" spans="5:67" ht="15.75" customHeight="1" x14ac:dyDescent="0.35">
      <c r="E338" s="84"/>
      <c r="F338" s="84"/>
      <c r="G338" s="84"/>
      <c r="H338" s="84"/>
      <c r="I338" s="84"/>
      <c r="J338" s="84"/>
      <c r="K338" s="85"/>
      <c r="L338" s="86"/>
      <c r="M338" s="86"/>
      <c r="N338" s="86"/>
      <c r="O338" s="87"/>
      <c r="P338" s="88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  <c r="BG338" s="89"/>
      <c r="BH338" s="89"/>
      <c r="BI338" s="89"/>
      <c r="BJ338" s="89"/>
      <c r="BK338" s="89"/>
      <c r="BL338" s="89"/>
      <c r="BM338" s="89"/>
      <c r="BN338" s="89"/>
      <c r="BO338" s="89"/>
    </row>
    <row r="339" spans="5:67" ht="15.75" customHeight="1" x14ac:dyDescent="0.35">
      <c r="E339" s="84"/>
      <c r="F339" s="84"/>
      <c r="G339" s="84"/>
      <c r="H339" s="84"/>
      <c r="I339" s="84"/>
      <c r="J339" s="84"/>
      <c r="K339" s="85"/>
      <c r="L339" s="86"/>
      <c r="M339" s="86"/>
      <c r="N339" s="86"/>
      <c r="O339" s="87"/>
      <c r="P339" s="88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</row>
    <row r="340" spans="5:67" ht="15.75" customHeight="1" x14ac:dyDescent="0.35">
      <c r="E340" s="84"/>
      <c r="F340" s="84"/>
      <c r="G340" s="84"/>
      <c r="H340" s="84"/>
      <c r="I340" s="84"/>
      <c r="J340" s="84"/>
      <c r="K340" s="85"/>
      <c r="L340" s="86"/>
      <c r="M340" s="86"/>
      <c r="N340" s="86"/>
      <c r="O340" s="87"/>
      <c r="P340" s="88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</row>
    <row r="341" spans="5:67" ht="15.75" customHeight="1" x14ac:dyDescent="0.35">
      <c r="E341" s="84"/>
      <c r="F341" s="84"/>
      <c r="G341" s="84"/>
      <c r="H341" s="84"/>
      <c r="I341" s="84"/>
      <c r="J341" s="84"/>
      <c r="K341" s="85"/>
      <c r="L341" s="86"/>
      <c r="M341" s="86"/>
      <c r="N341" s="86"/>
      <c r="O341" s="87"/>
      <c r="P341" s="88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</row>
    <row r="342" spans="5:67" ht="15.75" customHeight="1" x14ac:dyDescent="0.35">
      <c r="E342" s="84"/>
      <c r="F342" s="84"/>
      <c r="G342" s="84"/>
      <c r="H342" s="84"/>
      <c r="I342" s="84"/>
      <c r="J342" s="84"/>
      <c r="K342" s="85"/>
      <c r="L342" s="86"/>
      <c r="M342" s="86"/>
      <c r="N342" s="86"/>
      <c r="O342" s="87"/>
      <c r="P342" s="88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</row>
    <row r="343" spans="5:67" ht="15.75" customHeight="1" x14ac:dyDescent="0.35">
      <c r="E343" s="84"/>
      <c r="F343" s="84"/>
      <c r="G343" s="84"/>
      <c r="H343" s="84"/>
      <c r="I343" s="84"/>
      <c r="J343" s="84"/>
      <c r="K343" s="85"/>
      <c r="L343" s="86"/>
      <c r="M343" s="86"/>
      <c r="N343" s="86"/>
      <c r="O343" s="87"/>
      <c r="P343" s="88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</row>
    <row r="344" spans="5:67" ht="15.75" customHeight="1" x14ac:dyDescent="0.35">
      <c r="E344" s="84"/>
      <c r="F344" s="84"/>
      <c r="G344" s="84"/>
      <c r="H344" s="84"/>
      <c r="I344" s="84"/>
      <c r="J344" s="84"/>
      <c r="K344" s="85"/>
      <c r="L344" s="86"/>
      <c r="M344" s="86"/>
      <c r="N344" s="86"/>
      <c r="O344" s="87"/>
      <c r="P344" s="88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</row>
    <row r="345" spans="5:67" ht="15.75" customHeight="1" x14ac:dyDescent="0.35">
      <c r="E345" s="84"/>
      <c r="F345" s="84"/>
      <c r="G345" s="84"/>
      <c r="H345" s="84"/>
      <c r="I345" s="84"/>
      <c r="J345" s="84"/>
      <c r="K345" s="85"/>
      <c r="L345" s="86"/>
      <c r="M345" s="86"/>
      <c r="N345" s="86"/>
      <c r="O345" s="87"/>
      <c r="P345" s="88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  <c r="BG345" s="89"/>
      <c r="BH345" s="89"/>
      <c r="BI345" s="89"/>
      <c r="BJ345" s="89"/>
      <c r="BK345" s="89"/>
      <c r="BL345" s="89"/>
      <c r="BM345" s="89"/>
      <c r="BN345" s="89"/>
      <c r="BO345" s="89"/>
    </row>
    <row r="346" spans="5:67" ht="15.75" customHeight="1" x14ac:dyDescent="0.35">
      <c r="E346" s="84"/>
      <c r="F346" s="84"/>
      <c r="G346" s="84"/>
      <c r="H346" s="84"/>
      <c r="I346" s="84"/>
      <c r="J346" s="84"/>
      <c r="K346" s="85"/>
      <c r="L346" s="86"/>
      <c r="M346" s="86"/>
      <c r="N346" s="86"/>
      <c r="O346" s="87"/>
      <c r="P346" s="88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</row>
    <row r="347" spans="5:67" ht="15.75" customHeight="1" x14ac:dyDescent="0.35">
      <c r="E347" s="84"/>
      <c r="F347" s="84"/>
      <c r="G347" s="84"/>
      <c r="H347" s="84"/>
      <c r="I347" s="84"/>
      <c r="J347" s="84"/>
      <c r="K347" s="85"/>
      <c r="L347" s="86"/>
      <c r="M347" s="86"/>
      <c r="N347" s="86"/>
      <c r="O347" s="87"/>
      <c r="P347" s="88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</row>
    <row r="348" spans="5:67" ht="15.75" customHeight="1" x14ac:dyDescent="0.35">
      <c r="E348" s="84"/>
      <c r="F348" s="84"/>
      <c r="G348" s="84"/>
      <c r="H348" s="84"/>
      <c r="I348" s="84"/>
      <c r="J348" s="84"/>
      <c r="K348" s="85"/>
      <c r="L348" s="86"/>
      <c r="M348" s="86"/>
      <c r="N348" s="86"/>
      <c r="O348" s="87"/>
      <c r="P348" s="88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</row>
    <row r="349" spans="5:67" ht="15.75" customHeight="1" x14ac:dyDescent="0.35">
      <c r="E349" s="84"/>
      <c r="F349" s="84"/>
      <c r="G349" s="84"/>
      <c r="H349" s="84"/>
      <c r="I349" s="84"/>
      <c r="J349" s="84"/>
      <c r="K349" s="85"/>
      <c r="L349" s="86"/>
      <c r="M349" s="86"/>
      <c r="N349" s="86"/>
      <c r="O349" s="87"/>
      <c r="P349" s="88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</row>
    <row r="350" spans="5:67" ht="15.75" customHeight="1" x14ac:dyDescent="0.35">
      <c r="E350" s="84"/>
      <c r="F350" s="84"/>
      <c r="G350" s="84"/>
      <c r="H350" s="84"/>
      <c r="I350" s="84"/>
      <c r="J350" s="84"/>
      <c r="K350" s="85"/>
      <c r="L350" s="86"/>
      <c r="M350" s="86"/>
      <c r="N350" s="86"/>
      <c r="O350" s="87"/>
      <c r="P350" s="88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</row>
    <row r="351" spans="5:67" ht="15.75" customHeight="1" x14ac:dyDescent="0.35">
      <c r="E351" s="84"/>
      <c r="F351" s="84"/>
      <c r="G351" s="84"/>
      <c r="H351" s="84"/>
      <c r="I351" s="84"/>
      <c r="J351" s="84"/>
      <c r="K351" s="85"/>
      <c r="L351" s="86"/>
      <c r="M351" s="86"/>
      <c r="N351" s="86"/>
      <c r="O351" s="87"/>
      <c r="P351" s="88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</row>
    <row r="352" spans="5:67" ht="15.75" customHeight="1" x14ac:dyDescent="0.35">
      <c r="E352" s="84"/>
      <c r="F352" s="84"/>
      <c r="G352" s="84"/>
      <c r="H352" s="84"/>
      <c r="I352" s="84"/>
      <c r="J352" s="84"/>
      <c r="K352" s="85"/>
      <c r="L352" s="86"/>
      <c r="M352" s="86"/>
      <c r="N352" s="86"/>
      <c r="O352" s="87"/>
      <c r="P352" s="88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  <c r="BG352" s="89"/>
      <c r="BH352" s="89"/>
      <c r="BI352" s="89"/>
      <c r="BJ352" s="89"/>
      <c r="BK352" s="89"/>
      <c r="BL352" s="89"/>
      <c r="BM352" s="89"/>
      <c r="BN352" s="89"/>
      <c r="BO352" s="89"/>
    </row>
    <row r="353" spans="5:67" ht="15.75" customHeight="1" x14ac:dyDescent="0.35">
      <c r="E353" s="84"/>
      <c r="F353" s="84"/>
      <c r="G353" s="84"/>
      <c r="H353" s="84"/>
      <c r="I353" s="84"/>
      <c r="J353" s="84"/>
      <c r="K353" s="85"/>
      <c r="L353" s="86"/>
      <c r="M353" s="86"/>
      <c r="N353" s="86"/>
      <c r="O353" s="87"/>
      <c r="P353" s="88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</row>
    <row r="354" spans="5:67" ht="15.75" customHeight="1" x14ac:dyDescent="0.35">
      <c r="E354" s="84"/>
      <c r="F354" s="84"/>
      <c r="G354" s="84"/>
      <c r="H354" s="84"/>
      <c r="I354" s="84"/>
      <c r="J354" s="84"/>
      <c r="K354" s="85"/>
      <c r="L354" s="86"/>
      <c r="M354" s="86"/>
      <c r="N354" s="86"/>
      <c r="O354" s="87"/>
      <c r="P354" s="88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</row>
    <row r="355" spans="5:67" ht="15.75" customHeight="1" x14ac:dyDescent="0.35">
      <c r="E355" s="84"/>
      <c r="F355" s="84"/>
      <c r="G355" s="84"/>
      <c r="H355" s="84"/>
      <c r="I355" s="84"/>
      <c r="J355" s="84"/>
      <c r="K355" s="85"/>
      <c r="L355" s="86"/>
      <c r="M355" s="86"/>
      <c r="N355" s="86"/>
      <c r="O355" s="87"/>
      <c r="P355" s="88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</row>
    <row r="356" spans="5:67" ht="15.75" customHeight="1" x14ac:dyDescent="0.35">
      <c r="E356" s="84"/>
      <c r="F356" s="84"/>
      <c r="G356" s="84"/>
      <c r="H356" s="84"/>
      <c r="I356" s="84"/>
      <c r="J356" s="84"/>
      <c r="K356" s="85"/>
      <c r="L356" s="86"/>
      <c r="M356" s="86"/>
      <c r="N356" s="86"/>
      <c r="O356" s="87"/>
      <c r="P356" s="88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</row>
    <row r="357" spans="5:67" ht="15.75" customHeight="1" x14ac:dyDescent="0.35">
      <c r="E357" s="84"/>
      <c r="F357" s="84"/>
      <c r="G357" s="84"/>
      <c r="H357" s="84"/>
      <c r="I357" s="84"/>
      <c r="J357" s="84"/>
      <c r="K357" s="85"/>
      <c r="L357" s="86"/>
      <c r="M357" s="86"/>
      <c r="N357" s="86"/>
      <c r="O357" s="87"/>
      <c r="P357" s="88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</row>
    <row r="358" spans="5:67" ht="15.75" customHeight="1" x14ac:dyDescent="0.35">
      <c r="E358" s="84"/>
      <c r="F358" s="84"/>
      <c r="G358" s="84"/>
      <c r="H358" s="84"/>
      <c r="I358" s="84"/>
      <c r="J358" s="84"/>
      <c r="K358" s="85"/>
      <c r="L358" s="86"/>
      <c r="M358" s="86"/>
      <c r="N358" s="86"/>
      <c r="O358" s="87"/>
      <c r="P358" s="88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</row>
    <row r="359" spans="5:67" ht="15.75" customHeight="1" x14ac:dyDescent="0.35">
      <c r="E359" s="84"/>
      <c r="F359" s="84"/>
      <c r="G359" s="84"/>
      <c r="H359" s="84"/>
      <c r="I359" s="84"/>
      <c r="J359" s="84"/>
      <c r="K359" s="85"/>
      <c r="L359" s="86"/>
      <c r="M359" s="86"/>
      <c r="N359" s="86"/>
      <c r="O359" s="87"/>
      <c r="P359" s="88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  <c r="BG359" s="89"/>
      <c r="BH359" s="89"/>
      <c r="BI359" s="89"/>
      <c r="BJ359" s="89"/>
      <c r="BK359" s="89"/>
      <c r="BL359" s="89"/>
      <c r="BM359" s="89"/>
      <c r="BN359" s="89"/>
      <c r="BO359" s="89"/>
    </row>
    <row r="360" spans="5:67" ht="15.75" customHeight="1" x14ac:dyDescent="0.35">
      <c r="E360" s="84"/>
      <c r="F360" s="84"/>
      <c r="G360" s="84"/>
      <c r="H360" s="84"/>
      <c r="I360" s="84"/>
      <c r="J360" s="84"/>
      <c r="K360" s="85"/>
      <c r="L360" s="86"/>
      <c r="M360" s="86"/>
      <c r="N360" s="86"/>
      <c r="O360" s="87"/>
      <c r="P360" s="88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</row>
    <row r="361" spans="5:67" ht="15.75" customHeight="1" x14ac:dyDescent="0.35">
      <c r="E361" s="84"/>
      <c r="F361" s="84"/>
      <c r="G361" s="84"/>
      <c r="H361" s="84"/>
      <c r="I361" s="84"/>
      <c r="J361" s="84"/>
      <c r="K361" s="85"/>
      <c r="L361" s="86"/>
      <c r="M361" s="86"/>
      <c r="N361" s="86"/>
      <c r="O361" s="87"/>
      <c r="P361" s="88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</row>
    <row r="362" spans="5:67" ht="15.75" customHeight="1" x14ac:dyDescent="0.35">
      <c r="E362" s="84"/>
      <c r="F362" s="84"/>
      <c r="G362" s="84"/>
      <c r="H362" s="84"/>
      <c r="I362" s="84"/>
      <c r="J362" s="84"/>
      <c r="K362" s="85"/>
      <c r="L362" s="86"/>
      <c r="M362" s="86"/>
      <c r="N362" s="86"/>
      <c r="O362" s="87"/>
      <c r="P362" s="88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</row>
    <row r="363" spans="5:67" ht="15.75" customHeight="1" x14ac:dyDescent="0.35">
      <c r="E363" s="84"/>
      <c r="F363" s="84"/>
      <c r="G363" s="84"/>
      <c r="H363" s="84"/>
      <c r="I363" s="84"/>
      <c r="J363" s="84"/>
      <c r="K363" s="85"/>
      <c r="L363" s="86"/>
      <c r="M363" s="86"/>
      <c r="N363" s="86"/>
      <c r="O363" s="87"/>
      <c r="P363" s="88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</row>
    <row r="364" spans="5:67" ht="15.75" customHeight="1" x14ac:dyDescent="0.35">
      <c r="E364" s="84"/>
      <c r="F364" s="84"/>
      <c r="G364" s="84"/>
      <c r="H364" s="84"/>
      <c r="I364" s="84"/>
      <c r="J364" s="84"/>
      <c r="K364" s="85"/>
      <c r="L364" s="86"/>
      <c r="M364" s="86"/>
      <c r="N364" s="86"/>
      <c r="O364" s="87"/>
      <c r="P364" s="88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  <c r="BG364" s="89"/>
      <c r="BH364" s="89"/>
      <c r="BI364" s="89"/>
      <c r="BJ364" s="89"/>
      <c r="BK364" s="89"/>
      <c r="BL364" s="89"/>
      <c r="BM364" s="89"/>
      <c r="BN364" s="89"/>
      <c r="BO364" s="89"/>
    </row>
    <row r="365" spans="5:67" ht="15.75" customHeight="1" x14ac:dyDescent="0.35">
      <c r="E365" s="84"/>
      <c r="F365" s="84"/>
      <c r="G365" s="84"/>
      <c r="H365" s="84"/>
      <c r="I365" s="84"/>
      <c r="J365" s="84"/>
      <c r="K365" s="85"/>
      <c r="L365" s="86"/>
      <c r="M365" s="86"/>
      <c r="N365" s="86"/>
      <c r="O365" s="87"/>
      <c r="P365" s="88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89"/>
      <c r="BM365" s="89"/>
      <c r="BN365" s="89"/>
      <c r="BO365" s="89"/>
    </row>
    <row r="366" spans="5:67" ht="15.75" customHeight="1" x14ac:dyDescent="0.35">
      <c r="E366" s="84"/>
      <c r="F366" s="84"/>
      <c r="G366" s="84"/>
      <c r="H366" s="84"/>
      <c r="I366" s="84"/>
      <c r="J366" s="84"/>
      <c r="K366" s="85"/>
      <c r="L366" s="86"/>
      <c r="M366" s="86"/>
      <c r="N366" s="86"/>
      <c r="O366" s="87"/>
      <c r="P366" s="88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</row>
    <row r="367" spans="5:67" ht="15.75" customHeight="1" x14ac:dyDescent="0.35">
      <c r="E367" s="84"/>
      <c r="F367" s="84"/>
      <c r="G367" s="84"/>
      <c r="H367" s="84"/>
      <c r="I367" s="84"/>
      <c r="J367" s="84"/>
      <c r="K367" s="85"/>
      <c r="L367" s="86"/>
      <c r="M367" s="86"/>
      <c r="N367" s="86"/>
      <c r="O367" s="87"/>
      <c r="P367" s="88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</row>
    <row r="368" spans="5:67" ht="15.75" customHeight="1" x14ac:dyDescent="0.35">
      <c r="E368" s="84"/>
      <c r="F368" s="84"/>
      <c r="G368" s="84"/>
      <c r="H368" s="84"/>
      <c r="I368" s="84"/>
      <c r="J368" s="84"/>
      <c r="K368" s="85"/>
      <c r="L368" s="86"/>
      <c r="M368" s="86"/>
      <c r="N368" s="86"/>
      <c r="O368" s="87"/>
      <c r="P368" s="88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</row>
    <row r="369" spans="5:67" ht="15.75" customHeight="1" x14ac:dyDescent="0.35">
      <c r="E369" s="84"/>
      <c r="F369" s="84"/>
      <c r="G369" s="84"/>
      <c r="H369" s="84"/>
      <c r="I369" s="84"/>
      <c r="J369" s="84"/>
      <c r="K369" s="85"/>
      <c r="L369" s="86"/>
      <c r="M369" s="86"/>
      <c r="N369" s="86"/>
      <c r="O369" s="87"/>
      <c r="P369" s="88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</row>
    <row r="370" spans="5:67" ht="15.75" customHeight="1" x14ac:dyDescent="0.35">
      <c r="E370" s="84"/>
      <c r="F370" s="84"/>
      <c r="G370" s="84"/>
      <c r="H370" s="84"/>
      <c r="I370" s="84"/>
      <c r="J370" s="84"/>
      <c r="K370" s="85"/>
      <c r="L370" s="86"/>
      <c r="M370" s="86"/>
      <c r="N370" s="86"/>
      <c r="O370" s="87"/>
      <c r="P370" s="88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  <c r="BG370" s="89"/>
      <c r="BH370" s="89"/>
      <c r="BI370" s="89"/>
      <c r="BJ370" s="89"/>
      <c r="BK370" s="89"/>
      <c r="BL370" s="89"/>
      <c r="BM370" s="89"/>
      <c r="BN370" s="89"/>
      <c r="BO370" s="89"/>
    </row>
    <row r="371" spans="5:67" ht="15.75" customHeight="1" x14ac:dyDescent="0.35">
      <c r="E371" s="84"/>
      <c r="F371" s="84"/>
      <c r="G371" s="84"/>
      <c r="H371" s="84"/>
      <c r="I371" s="84"/>
      <c r="J371" s="84"/>
      <c r="K371" s="85"/>
      <c r="L371" s="86"/>
      <c r="M371" s="86"/>
      <c r="N371" s="86"/>
      <c r="O371" s="87"/>
      <c r="P371" s="88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  <c r="BG371" s="89"/>
      <c r="BH371" s="89"/>
      <c r="BI371" s="89"/>
      <c r="BJ371" s="89"/>
      <c r="BK371" s="89"/>
      <c r="BL371" s="89"/>
      <c r="BM371" s="89"/>
      <c r="BN371" s="89"/>
      <c r="BO371" s="89"/>
    </row>
    <row r="372" spans="5:67" ht="15.75" customHeight="1" x14ac:dyDescent="0.35">
      <c r="E372" s="84"/>
      <c r="F372" s="84"/>
      <c r="G372" s="84"/>
      <c r="H372" s="84"/>
      <c r="I372" s="84"/>
      <c r="J372" s="84"/>
      <c r="K372" s="85"/>
      <c r="L372" s="86"/>
      <c r="M372" s="86"/>
      <c r="N372" s="86"/>
      <c r="O372" s="87"/>
      <c r="P372" s="88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  <c r="BG372" s="89"/>
      <c r="BH372" s="89"/>
      <c r="BI372" s="89"/>
      <c r="BJ372" s="89"/>
      <c r="BK372" s="89"/>
      <c r="BL372" s="89"/>
      <c r="BM372" s="89"/>
      <c r="BN372" s="89"/>
      <c r="BO372" s="89"/>
    </row>
    <row r="373" spans="5:67" ht="15.75" customHeight="1" x14ac:dyDescent="0.35">
      <c r="E373" s="84"/>
      <c r="F373" s="84"/>
      <c r="G373" s="84"/>
      <c r="H373" s="84"/>
      <c r="I373" s="84"/>
      <c r="J373" s="84"/>
      <c r="K373" s="85"/>
      <c r="L373" s="86"/>
      <c r="M373" s="86"/>
      <c r="N373" s="86"/>
      <c r="O373" s="87"/>
      <c r="P373" s="88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</row>
    <row r="374" spans="5:67" ht="15.75" customHeight="1" x14ac:dyDescent="0.35">
      <c r="E374" s="84"/>
      <c r="F374" s="84"/>
      <c r="G374" s="84"/>
      <c r="H374" s="84"/>
      <c r="I374" s="84"/>
      <c r="J374" s="84"/>
      <c r="K374" s="85"/>
      <c r="L374" s="86"/>
      <c r="M374" s="86"/>
      <c r="N374" s="86"/>
      <c r="O374" s="87"/>
      <c r="P374" s="88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</row>
    <row r="375" spans="5:67" ht="15.75" customHeight="1" x14ac:dyDescent="0.35">
      <c r="E375" s="84"/>
      <c r="F375" s="84"/>
      <c r="G375" s="84"/>
      <c r="H375" s="84"/>
      <c r="I375" s="84"/>
      <c r="J375" s="84"/>
      <c r="K375" s="85"/>
      <c r="L375" s="86"/>
      <c r="M375" s="86"/>
      <c r="N375" s="86"/>
      <c r="O375" s="87"/>
      <c r="P375" s="88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</row>
    <row r="376" spans="5:67" ht="15.75" customHeight="1" x14ac:dyDescent="0.35">
      <c r="E376" s="84"/>
      <c r="F376" s="84"/>
      <c r="G376" s="84"/>
      <c r="H376" s="84"/>
      <c r="I376" s="84"/>
      <c r="J376" s="84"/>
      <c r="K376" s="85"/>
      <c r="L376" s="86"/>
      <c r="M376" s="86"/>
      <c r="N376" s="86"/>
      <c r="O376" s="87"/>
      <c r="P376" s="88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</row>
    <row r="377" spans="5:67" ht="15.75" customHeight="1" x14ac:dyDescent="0.35">
      <c r="E377" s="84"/>
      <c r="F377" s="84"/>
      <c r="G377" s="84"/>
      <c r="H377" s="84"/>
      <c r="I377" s="84"/>
      <c r="J377" s="84"/>
      <c r="K377" s="85"/>
      <c r="L377" s="86"/>
      <c r="M377" s="86"/>
      <c r="N377" s="86"/>
      <c r="O377" s="87"/>
      <c r="P377" s="88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  <c r="BG377" s="89"/>
      <c r="BH377" s="89"/>
      <c r="BI377" s="89"/>
      <c r="BJ377" s="89"/>
      <c r="BK377" s="89"/>
      <c r="BL377" s="89"/>
      <c r="BM377" s="89"/>
      <c r="BN377" s="89"/>
      <c r="BO377" s="89"/>
    </row>
    <row r="378" spans="5:67" ht="15.75" customHeight="1" x14ac:dyDescent="0.35">
      <c r="E378" s="84"/>
      <c r="F378" s="84"/>
      <c r="G378" s="84"/>
      <c r="H378" s="84"/>
      <c r="I378" s="84"/>
      <c r="J378" s="84"/>
      <c r="K378" s="85"/>
      <c r="L378" s="86"/>
      <c r="M378" s="86"/>
      <c r="N378" s="86"/>
      <c r="O378" s="87"/>
      <c r="P378" s="88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  <c r="BG378" s="89"/>
      <c r="BH378" s="89"/>
      <c r="BI378" s="89"/>
      <c r="BJ378" s="89"/>
      <c r="BK378" s="89"/>
      <c r="BL378" s="89"/>
      <c r="BM378" s="89"/>
      <c r="BN378" s="89"/>
      <c r="BO378" s="89"/>
    </row>
    <row r="379" spans="5:67" ht="15.75" customHeight="1" x14ac:dyDescent="0.35">
      <c r="E379" s="84"/>
      <c r="F379" s="84"/>
      <c r="G379" s="84"/>
      <c r="H379" s="84"/>
      <c r="I379" s="84"/>
      <c r="J379" s="84"/>
      <c r="K379" s="85"/>
      <c r="L379" s="86"/>
      <c r="M379" s="86"/>
      <c r="N379" s="86"/>
      <c r="O379" s="87"/>
      <c r="P379" s="88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  <c r="BG379" s="89"/>
      <c r="BH379" s="89"/>
      <c r="BI379" s="89"/>
      <c r="BJ379" s="89"/>
      <c r="BK379" s="89"/>
      <c r="BL379" s="89"/>
      <c r="BM379" s="89"/>
      <c r="BN379" s="89"/>
      <c r="BO379" s="89"/>
    </row>
    <row r="380" spans="5:67" ht="15.75" customHeight="1" x14ac:dyDescent="0.35">
      <c r="E380" s="84"/>
      <c r="F380" s="84"/>
      <c r="G380" s="84"/>
      <c r="H380" s="84"/>
      <c r="I380" s="84"/>
      <c r="J380" s="84"/>
      <c r="K380" s="85"/>
      <c r="L380" s="86"/>
      <c r="M380" s="86"/>
      <c r="N380" s="86"/>
      <c r="O380" s="87"/>
      <c r="P380" s="88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</row>
    <row r="381" spans="5:67" ht="15.75" customHeight="1" x14ac:dyDescent="0.35">
      <c r="E381" s="84"/>
      <c r="F381" s="84"/>
      <c r="G381" s="84"/>
      <c r="H381" s="84"/>
      <c r="I381" s="84"/>
      <c r="J381" s="84"/>
      <c r="K381" s="85"/>
      <c r="L381" s="86"/>
      <c r="M381" s="86"/>
      <c r="N381" s="86"/>
      <c r="O381" s="87"/>
      <c r="P381" s="88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</row>
    <row r="382" spans="5:67" ht="15.75" customHeight="1" x14ac:dyDescent="0.35">
      <c r="E382" s="84"/>
      <c r="F382" s="84"/>
      <c r="G382" s="84"/>
      <c r="H382" s="84"/>
      <c r="I382" s="84"/>
      <c r="J382" s="84"/>
      <c r="K382" s="85"/>
      <c r="L382" s="86"/>
      <c r="M382" s="86"/>
      <c r="N382" s="86"/>
      <c r="O382" s="87"/>
      <c r="P382" s="88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</row>
    <row r="383" spans="5:67" ht="15.75" customHeight="1" x14ac:dyDescent="0.35">
      <c r="E383" s="84"/>
      <c r="F383" s="84"/>
      <c r="G383" s="84"/>
      <c r="H383" s="84"/>
      <c r="I383" s="84"/>
      <c r="J383" s="84"/>
      <c r="K383" s="85"/>
      <c r="L383" s="86"/>
      <c r="M383" s="86"/>
      <c r="N383" s="86"/>
      <c r="O383" s="87"/>
      <c r="P383" s="88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</row>
    <row r="384" spans="5:67" ht="15.75" customHeight="1" x14ac:dyDescent="0.35">
      <c r="E384" s="84"/>
      <c r="F384" s="84"/>
      <c r="G384" s="84"/>
      <c r="H384" s="84"/>
      <c r="I384" s="84"/>
      <c r="J384" s="84"/>
      <c r="K384" s="85"/>
      <c r="L384" s="86"/>
      <c r="M384" s="86"/>
      <c r="N384" s="86"/>
      <c r="O384" s="87"/>
      <c r="P384" s="88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</row>
    <row r="385" spans="5:67" ht="15.75" customHeight="1" x14ac:dyDescent="0.35">
      <c r="E385" s="84"/>
      <c r="F385" s="84"/>
      <c r="G385" s="84"/>
      <c r="H385" s="84"/>
      <c r="I385" s="84"/>
      <c r="J385" s="84"/>
      <c r="K385" s="85"/>
      <c r="L385" s="86"/>
      <c r="M385" s="86"/>
      <c r="N385" s="86"/>
      <c r="O385" s="87"/>
      <c r="P385" s="88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  <c r="BG385" s="89"/>
      <c r="BH385" s="89"/>
      <c r="BI385" s="89"/>
      <c r="BJ385" s="89"/>
      <c r="BK385" s="89"/>
      <c r="BL385" s="89"/>
      <c r="BM385" s="89"/>
      <c r="BN385" s="89"/>
      <c r="BO385" s="89"/>
    </row>
    <row r="386" spans="5:67" ht="15.75" customHeight="1" x14ac:dyDescent="0.35">
      <c r="E386" s="84"/>
      <c r="F386" s="84"/>
      <c r="G386" s="84"/>
      <c r="H386" s="84"/>
      <c r="I386" s="84"/>
      <c r="J386" s="84"/>
      <c r="K386" s="85"/>
      <c r="L386" s="86"/>
      <c r="M386" s="86"/>
      <c r="N386" s="86"/>
      <c r="O386" s="87"/>
      <c r="P386" s="88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  <c r="BG386" s="89"/>
      <c r="BH386" s="89"/>
      <c r="BI386" s="89"/>
      <c r="BJ386" s="89"/>
      <c r="BK386" s="89"/>
      <c r="BL386" s="89"/>
      <c r="BM386" s="89"/>
      <c r="BN386" s="89"/>
      <c r="BO386" s="89"/>
    </row>
    <row r="387" spans="5:67" ht="15.75" customHeight="1" x14ac:dyDescent="0.35">
      <c r="E387" s="84"/>
      <c r="F387" s="84"/>
      <c r="G387" s="84"/>
      <c r="H387" s="84"/>
      <c r="I387" s="84"/>
      <c r="J387" s="84"/>
      <c r="K387" s="85"/>
      <c r="L387" s="86"/>
      <c r="M387" s="86"/>
      <c r="N387" s="86"/>
      <c r="O387" s="87"/>
      <c r="P387" s="88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</row>
    <row r="388" spans="5:67" ht="15.75" customHeight="1" x14ac:dyDescent="0.35">
      <c r="E388" s="84"/>
      <c r="F388" s="84"/>
      <c r="G388" s="84"/>
      <c r="H388" s="84"/>
      <c r="I388" s="84"/>
      <c r="J388" s="84"/>
      <c r="K388" s="85"/>
      <c r="L388" s="86"/>
      <c r="M388" s="86"/>
      <c r="N388" s="86"/>
      <c r="O388" s="87"/>
      <c r="P388" s="88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</row>
    <row r="389" spans="5:67" ht="15.75" customHeight="1" x14ac:dyDescent="0.35">
      <c r="E389" s="84"/>
      <c r="F389" s="84"/>
      <c r="G389" s="84"/>
      <c r="H389" s="84"/>
      <c r="I389" s="84"/>
      <c r="J389" s="84"/>
      <c r="K389" s="85"/>
      <c r="L389" s="86"/>
      <c r="M389" s="86"/>
      <c r="N389" s="86"/>
      <c r="O389" s="87"/>
      <c r="P389" s="88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</row>
    <row r="390" spans="5:67" ht="15.75" customHeight="1" x14ac:dyDescent="0.35">
      <c r="E390" s="84"/>
      <c r="F390" s="84"/>
      <c r="G390" s="84"/>
      <c r="H390" s="84"/>
      <c r="I390" s="84"/>
      <c r="J390" s="84"/>
      <c r="K390" s="85"/>
      <c r="L390" s="86"/>
      <c r="M390" s="86"/>
      <c r="N390" s="86"/>
      <c r="O390" s="87"/>
      <c r="P390" s="88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</row>
    <row r="391" spans="5:67" ht="15.75" customHeight="1" x14ac:dyDescent="0.35">
      <c r="E391" s="84"/>
      <c r="F391" s="84"/>
      <c r="G391" s="84"/>
      <c r="H391" s="84"/>
      <c r="I391" s="84"/>
      <c r="J391" s="84"/>
      <c r="K391" s="85"/>
      <c r="L391" s="86"/>
      <c r="M391" s="86"/>
      <c r="N391" s="86"/>
      <c r="O391" s="87"/>
      <c r="P391" s="88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  <c r="BG391" s="89"/>
      <c r="BH391" s="89"/>
      <c r="BI391" s="89"/>
      <c r="BJ391" s="89"/>
      <c r="BK391" s="89"/>
      <c r="BL391" s="89"/>
      <c r="BM391" s="89"/>
      <c r="BN391" s="89"/>
      <c r="BO391" s="89"/>
    </row>
    <row r="392" spans="5:67" ht="15.75" customHeight="1" x14ac:dyDescent="0.35">
      <c r="E392" s="84"/>
      <c r="F392" s="84"/>
      <c r="G392" s="84"/>
      <c r="H392" s="84"/>
      <c r="I392" s="84"/>
      <c r="J392" s="84"/>
      <c r="K392" s="85"/>
      <c r="L392" s="86"/>
      <c r="M392" s="86"/>
      <c r="N392" s="86"/>
      <c r="O392" s="87"/>
      <c r="P392" s="88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  <c r="BG392" s="89"/>
      <c r="BH392" s="89"/>
      <c r="BI392" s="89"/>
      <c r="BJ392" s="89"/>
      <c r="BK392" s="89"/>
      <c r="BL392" s="89"/>
      <c r="BM392" s="89"/>
      <c r="BN392" s="89"/>
      <c r="BO392" s="89"/>
    </row>
    <row r="393" spans="5:67" ht="15.75" customHeight="1" x14ac:dyDescent="0.35">
      <c r="E393" s="84"/>
      <c r="F393" s="84"/>
      <c r="G393" s="84"/>
      <c r="H393" s="84"/>
      <c r="I393" s="84"/>
      <c r="J393" s="84"/>
      <c r="K393" s="85"/>
      <c r="L393" s="86"/>
      <c r="M393" s="86"/>
      <c r="N393" s="86"/>
      <c r="O393" s="87"/>
      <c r="P393" s="88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  <c r="BB393" s="89"/>
      <c r="BC393" s="89"/>
      <c r="BD393" s="89"/>
      <c r="BE393" s="89"/>
      <c r="BF393" s="89"/>
      <c r="BG393" s="89"/>
      <c r="BH393" s="89"/>
      <c r="BI393" s="89"/>
      <c r="BJ393" s="89"/>
      <c r="BK393" s="89"/>
      <c r="BL393" s="89"/>
      <c r="BM393" s="89"/>
      <c r="BN393" s="89"/>
      <c r="BO393" s="89"/>
    </row>
    <row r="394" spans="5:67" ht="15.75" customHeight="1" x14ac:dyDescent="0.35">
      <c r="E394" s="84"/>
      <c r="F394" s="84"/>
      <c r="G394" s="84"/>
      <c r="H394" s="84"/>
      <c r="I394" s="84"/>
      <c r="J394" s="84"/>
      <c r="K394" s="85"/>
      <c r="L394" s="86"/>
      <c r="M394" s="86"/>
      <c r="N394" s="86"/>
      <c r="O394" s="87"/>
      <c r="P394" s="88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  <c r="BG394" s="89"/>
      <c r="BH394" s="89"/>
      <c r="BI394" s="89"/>
      <c r="BJ394" s="89"/>
      <c r="BK394" s="89"/>
      <c r="BL394" s="89"/>
      <c r="BM394" s="89"/>
      <c r="BN394" s="89"/>
      <c r="BO394" s="89"/>
    </row>
    <row r="395" spans="5:67" ht="15.75" customHeight="1" x14ac:dyDescent="0.35">
      <c r="E395" s="84"/>
      <c r="F395" s="84"/>
      <c r="G395" s="84"/>
      <c r="H395" s="84"/>
      <c r="I395" s="84"/>
      <c r="J395" s="84"/>
      <c r="K395" s="85"/>
      <c r="L395" s="86"/>
      <c r="M395" s="86"/>
      <c r="N395" s="86"/>
      <c r="O395" s="87"/>
      <c r="P395" s="88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  <c r="BB395" s="89"/>
      <c r="BC395" s="89"/>
      <c r="BD395" s="89"/>
      <c r="BE395" s="89"/>
      <c r="BF395" s="89"/>
      <c r="BG395" s="89"/>
      <c r="BH395" s="89"/>
      <c r="BI395" s="89"/>
      <c r="BJ395" s="89"/>
      <c r="BK395" s="89"/>
      <c r="BL395" s="89"/>
      <c r="BM395" s="89"/>
      <c r="BN395" s="89"/>
      <c r="BO395" s="89"/>
    </row>
    <row r="396" spans="5:67" ht="15.75" customHeight="1" x14ac:dyDescent="0.35">
      <c r="E396" s="84"/>
      <c r="F396" s="84"/>
      <c r="G396" s="84"/>
      <c r="H396" s="84"/>
      <c r="I396" s="84"/>
      <c r="J396" s="84"/>
      <c r="K396" s="85"/>
      <c r="L396" s="86"/>
      <c r="M396" s="86"/>
      <c r="N396" s="86"/>
      <c r="O396" s="87"/>
      <c r="P396" s="88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  <c r="BB396" s="89"/>
      <c r="BC396" s="89"/>
      <c r="BD396" s="89"/>
      <c r="BE396" s="89"/>
      <c r="BF396" s="89"/>
      <c r="BG396" s="89"/>
      <c r="BH396" s="89"/>
      <c r="BI396" s="89"/>
      <c r="BJ396" s="89"/>
      <c r="BK396" s="89"/>
      <c r="BL396" s="89"/>
      <c r="BM396" s="89"/>
      <c r="BN396" s="89"/>
      <c r="BO396" s="89"/>
    </row>
    <row r="397" spans="5:67" ht="15.75" customHeight="1" x14ac:dyDescent="0.35">
      <c r="E397" s="84"/>
      <c r="F397" s="84"/>
      <c r="G397" s="84"/>
      <c r="H397" s="84"/>
      <c r="I397" s="84"/>
      <c r="J397" s="84"/>
      <c r="K397" s="85"/>
      <c r="L397" s="86"/>
      <c r="M397" s="86"/>
      <c r="N397" s="86"/>
      <c r="O397" s="87"/>
      <c r="P397" s="88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  <c r="BB397" s="89"/>
      <c r="BC397" s="89"/>
      <c r="BD397" s="89"/>
      <c r="BE397" s="89"/>
      <c r="BF397" s="89"/>
      <c r="BG397" s="89"/>
      <c r="BH397" s="89"/>
      <c r="BI397" s="89"/>
      <c r="BJ397" s="89"/>
      <c r="BK397" s="89"/>
      <c r="BL397" s="89"/>
      <c r="BM397" s="89"/>
      <c r="BN397" s="89"/>
      <c r="BO397" s="89"/>
    </row>
    <row r="398" spans="5:67" ht="15.75" customHeight="1" x14ac:dyDescent="0.35">
      <c r="E398" s="84"/>
      <c r="F398" s="84"/>
      <c r="G398" s="84"/>
      <c r="H398" s="84"/>
      <c r="I398" s="84"/>
      <c r="J398" s="84"/>
      <c r="K398" s="85"/>
      <c r="L398" s="86"/>
      <c r="M398" s="86"/>
      <c r="N398" s="86"/>
      <c r="O398" s="87"/>
      <c r="P398" s="88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  <c r="BB398" s="89"/>
      <c r="BC398" s="89"/>
      <c r="BD398" s="89"/>
      <c r="BE398" s="89"/>
      <c r="BF398" s="89"/>
      <c r="BG398" s="89"/>
      <c r="BH398" s="89"/>
      <c r="BI398" s="89"/>
      <c r="BJ398" s="89"/>
      <c r="BK398" s="89"/>
      <c r="BL398" s="89"/>
      <c r="BM398" s="89"/>
      <c r="BN398" s="89"/>
      <c r="BO398" s="89"/>
    </row>
    <row r="399" spans="5:67" ht="15.75" customHeight="1" x14ac:dyDescent="0.35">
      <c r="E399" s="84"/>
      <c r="F399" s="84"/>
      <c r="G399" s="84"/>
      <c r="H399" s="84"/>
      <c r="I399" s="84"/>
      <c r="J399" s="84"/>
      <c r="K399" s="85"/>
      <c r="L399" s="86"/>
      <c r="M399" s="86"/>
      <c r="N399" s="86"/>
      <c r="O399" s="87"/>
      <c r="P399" s="88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  <c r="BB399" s="89"/>
      <c r="BC399" s="89"/>
      <c r="BD399" s="89"/>
      <c r="BE399" s="89"/>
      <c r="BF399" s="89"/>
      <c r="BG399" s="89"/>
      <c r="BH399" s="89"/>
      <c r="BI399" s="89"/>
      <c r="BJ399" s="89"/>
      <c r="BK399" s="89"/>
      <c r="BL399" s="89"/>
      <c r="BM399" s="89"/>
      <c r="BN399" s="89"/>
      <c r="BO399" s="89"/>
    </row>
    <row r="400" spans="5:67" ht="15.75" customHeight="1" x14ac:dyDescent="0.35">
      <c r="E400" s="84"/>
      <c r="F400" s="84"/>
      <c r="G400" s="84"/>
      <c r="H400" s="84"/>
      <c r="I400" s="84"/>
      <c r="J400" s="84"/>
      <c r="K400" s="85"/>
      <c r="L400" s="86"/>
      <c r="M400" s="86"/>
      <c r="N400" s="86"/>
      <c r="O400" s="87"/>
      <c r="P400" s="88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  <c r="BB400" s="89"/>
      <c r="BC400" s="89"/>
      <c r="BD400" s="89"/>
      <c r="BE400" s="89"/>
      <c r="BF400" s="89"/>
      <c r="BG400" s="89"/>
      <c r="BH400" s="89"/>
      <c r="BI400" s="89"/>
      <c r="BJ400" s="89"/>
      <c r="BK400" s="89"/>
      <c r="BL400" s="89"/>
      <c r="BM400" s="89"/>
      <c r="BN400" s="89"/>
      <c r="BO400" s="89"/>
    </row>
    <row r="401" spans="5:67" ht="15.75" customHeight="1" x14ac:dyDescent="0.35">
      <c r="E401" s="84"/>
      <c r="F401" s="84"/>
      <c r="G401" s="84"/>
      <c r="H401" s="84"/>
      <c r="I401" s="84"/>
      <c r="J401" s="84"/>
      <c r="K401" s="85"/>
      <c r="L401" s="86"/>
      <c r="M401" s="86"/>
      <c r="N401" s="86"/>
      <c r="O401" s="87"/>
      <c r="P401" s="88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  <c r="BB401" s="89"/>
      <c r="BC401" s="89"/>
      <c r="BD401" s="89"/>
      <c r="BE401" s="89"/>
      <c r="BF401" s="89"/>
      <c r="BG401" s="89"/>
      <c r="BH401" s="89"/>
      <c r="BI401" s="89"/>
      <c r="BJ401" s="89"/>
      <c r="BK401" s="89"/>
      <c r="BL401" s="89"/>
      <c r="BM401" s="89"/>
      <c r="BN401" s="89"/>
      <c r="BO401" s="89"/>
    </row>
    <row r="402" spans="5:67" ht="15.75" customHeight="1" x14ac:dyDescent="0.35">
      <c r="E402" s="84"/>
      <c r="F402" s="84"/>
      <c r="G402" s="84"/>
      <c r="H402" s="84"/>
      <c r="I402" s="84"/>
      <c r="J402" s="84"/>
      <c r="K402" s="85"/>
      <c r="L402" s="86"/>
      <c r="M402" s="86"/>
      <c r="N402" s="86"/>
      <c r="O402" s="87"/>
      <c r="P402" s="88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  <c r="BB402" s="89"/>
      <c r="BC402" s="89"/>
      <c r="BD402" s="89"/>
      <c r="BE402" s="89"/>
      <c r="BF402" s="89"/>
      <c r="BG402" s="89"/>
      <c r="BH402" s="89"/>
      <c r="BI402" s="89"/>
      <c r="BJ402" s="89"/>
      <c r="BK402" s="89"/>
      <c r="BL402" s="89"/>
      <c r="BM402" s="89"/>
      <c r="BN402" s="89"/>
      <c r="BO402" s="89"/>
    </row>
    <row r="403" spans="5:67" ht="15.75" customHeight="1" x14ac:dyDescent="0.35">
      <c r="E403" s="84"/>
      <c r="F403" s="84"/>
      <c r="G403" s="84"/>
      <c r="H403" s="84"/>
      <c r="I403" s="84"/>
      <c r="J403" s="84"/>
      <c r="K403" s="85"/>
      <c r="L403" s="86"/>
      <c r="M403" s="86"/>
      <c r="N403" s="86"/>
      <c r="O403" s="87"/>
      <c r="P403" s="88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  <c r="BB403" s="89"/>
      <c r="BC403" s="89"/>
      <c r="BD403" s="89"/>
      <c r="BE403" s="89"/>
      <c r="BF403" s="89"/>
      <c r="BG403" s="89"/>
      <c r="BH403" s="89"/>
      <c r="BI403" s="89"/>
      <c r="BJ403" s="89"/>
      <c r="BK403" s="89"/>
      <c r="BL403" s="89"/>
      <c r="BM403" s="89"/>
      <c r="BN403" s="89"/>
      <c r="BO403" s="89"/>
    </row>
    <row r="404" spans="5:67" ht="15.75" customHeight="1" x14ac:dyDescent="0.35">
      <c r="E404" s="84"/>
      <c r="F404" s="84"/>
      <c r="G404" s="84"/>
      <c r="H404" s="84"/>
      <c r="I404" s="84"/>
      <c r="J404" s="84"/>
      <c r="K404" s="85"/>
      <c r="L404" s="86"/>
      <c r="M404" s="86"/>
      <c r="N404" s="86"/>
      <c r="O404" s="87"/>
      <c r="P404" s="88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  <c r="BB404" s="89"/>
      <c r="BC404" s="89"/>
      <c r="BD404" s="89"/>
      <c r="BE404" s="89"/>
      <c r="BF404" s="89"/>
      <c r="BG404" s="89"/>
      <c r="BH404" s="89"/>
      <c r="BI404" s="89"/>
      <c r="BJ404" s="89"/>
      <c r="BK404" s="89"/>
      <c r="BL404" s="89"/>
      <c r="BM404" s="89"/>
      <c r="BN404" s="89"/>
      <c r="BO404" s="89"/>
    </row>
    <row r="405" spans="5:67" ht="15.75" customHeight="1" x14ac:dyDescent="0.35">
      <c r="E405" s="84"/>
      <c r="F405" s="84"/>
      <c r="G405" s="84"/>
      <c r="H405" s="84"/>
      <c r="I405" s="84"/>
      <c r="J405" s="84"/>
      <c r="K405" s="85"/>
      <c r="L405" s="86"/>
      <c r="M405" s="86"/>
      <c r="N405" s="86"/>
      <c r="O405" s="87"/>
      <c r="P405" s="88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  <c r="BB405" s="89"/>
      <c r="BC405" s="89"/>
      <c r="BD405" s="89"/>
      <c r="BE405" s="89"/>
      <c r="BF405" s="89"/>
      <c r="BG405" s="89"/>
      <c r="BH405" s="89"/>
      <c r="BI405" s="89"/>
      <c r="BJ405" s="89"/>
      <c r="BK405" s="89"/>
      <c r="BL405" s="89"/>
      <c r="BM405" s="89"/>
      <c r="BN405" s="89"/>
      <c r="BO405" s="89"/>
    </row>
    <row r="406" spans="5:67" ht="15.75" customHeight="1" x14ac:dyDescent="0.35">
      <c r="E406" s="84"/>
      <c r="F406" s="84"/>
      <c r="G406" s="84"/>
      <c r="H406" s="84"/>
      <c r="I406" s="84"/>
      <c r="J406" s="84"/>
      <c r="K406" s="85"/>
      <c r="L406" s="86"/>
      <c r="M406" s="86"/>
      <c r="N406" s="86"/>
      <c r="O406" s="87"/>
      <c r="P406" s="88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  <c r="BB406" s="89"/>
      <c r="BC406" s="89"/>
      <c r="BD406" s="89"/>
      <c r="BE406" s="89"/>
      <c r="BF406" s="89"/>
      <c r="BG406" s="89"/>
      <c r="BH406" s="89"/>
      <c r="BI406" s="89"/>
      <c r="BJ406" s="89"/>
      <c r="BK406" s="89"/>
      <c r="BL406" s="89"/>
      <c r="BM406" s="89"/>
      <c r="BN406" s="89"/>
      <c r="BO406" s="89"/>
    </row>
    <row r="407" spans="5:67" ht="15.75" customHeight="1" x14ac:dyDescent="0.35">
      <c r="E407" s="84"/>
      <c r="F407" s="84"/>
      <c r="G407" s="84"/>
      <c r="H407" s="84"/>
      <c r="I407" s="84"/>
      <c r="J407" s="84"/>
      <c r="K407" s="85"/>
      <c r="L407" s="86"/>
      <c r="M407" s="86"/>
      <c r="N407" s="86"/>
      <c r="O407" s="87"/>
      <c r="P407" s="88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</row>
    <row r="408" spans="5:67" ht="15.75" customHeight="1" x14ac:dyDescent="0.35">
      <c r="E408" s="84"/>
      <c r="F408" s="84"/>
      <c r="G408" s="84"/>
      <c r="H408" s="84"/>
      <c r="I408" s="84"/>
      <c r="J408" s="84"/>
      <c r="K408" s="85"/>
      <c r="L408" s="86"/>
      <c r="M408" s="86"/>
      <c r="N408" s="86"/>
      <c r="O408" s="87"/>
      <c r="P408" s="88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89"/>
      <c r="BM408" s="89"/>
      <c r="BN408" s="89"/>
      <c r="BO408" s="89"/>
    </row>
    <row r="409" spans="5:67" ht="15.75" customHeight="1" x14ac:dyDescent="0.35">
      <c r="E409" s="84"/>
      <c r="F409" s="84"/>
      <c r="G409" s="84"/>
      <c r="H409" s="84"/>
      <c r="I409" s="84"/>
      <c r="J409" s="84"/>
      <c r="K409" s="85"/>
      <c r="L409" s="86"/>
      <c r="M409" s="86"/>
      <c r="N409" s="86"/>
      <c r="O409" s="87"/>
      <c r="P409" s="88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</row>
    <row r="410" spans="5:67" ht="15.75" customHeight="1" x14ac:dyDescent="0.35">
      <c r="E410" s="84"/>
      <c r="F410" s="84"/>
      <c r="G410" s="84"/>
      <c r="H410" s="84"/>
      <c r="I410" s="84"/>
      <c r="J410" s="84"/>
      <c r="K410" s="85"/>
      <c r="L410" s="86"/>
      <c r="M410" s="86"/>
      <c r="N410" s="86"/>
      <c r="O410" s="87"/>
      <c r="P410" s="88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</row>
    <row r="411" spans="5:67" ht="15.75" customHeight="1" x14ac:dyDescent="0.35">
      <c r="E411" s="84"/>
      <c r="F411" s="84"/>
      <c r="G411" s="84"/>
      <c r="H411" s="84"/>
      <c r="I411" s="84"/>
      <c r="J411" s="84"/>
      <c r="K411" s="85"/>
      <c r="L411" s="86"/>
      <c r="M411" s="86"/>
      <c r="N411" s="86"/>
      <c r="O411" s="87"/>
      <c r="P411" s="88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</row>
    <row r="412" spans="5:67" ht="15.75" customHeight="1" x14ac:dyDescent="0.35">
      <c r="E412" s="84"/>
      <c r="F412" s="84"/>
      <c r="G412" s="84"/>
      <c r="H412" s="84"/>
      <c r="I412" s="84"/>
      <c r="J412" s="84"/>
      <c r="K412" s="85"/>
      <c r="L412" s="86"/>
      <c r="M412" s="86"/>
      <c r="N412" s="86"/>
      <c r="O412" s="87"/>
      <c r="P412" s="88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89"/>
      <c r="BM412" s="89"/>
      <c r="BN412" s="89"/>
      <c r="BO412" s="89"/>
    </row>
    <row r="413" spans="5:67" ht="15.75" customHeight="1" x14ac:dyDescent="0.35">
      <c r="E413" s="84"/>
      <c r="F413" s="84"/>
      <c r="G413" s="84"/>
      <c r="H413" s="84"/>
      <c r="I413" s="84"/>
      <c r="J413" s="84"/>
      <c r="K413" s="85"/>
      <c r="L413" s="86"/>
      <c r="M413" s="86"/>
      <c r="N413" s="86"/>
      <c r="O413" s="87"/>
      <c r="P413" s="88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  <c r="BB413" s="89"/>
      <c r="BC413" s="89"/>
      <c r="BD413" s="89"/>
      <c r="BE413" s="89"/>
      <c r="BF413" s="89"/>
      <c r="BG413" s="89"/>
      <c r="BH413" s="89"/>
      <c r="BI413" s="89"/>
      <c r="BJ413" s="89"/>
      <c r="BK413" s="89"/>
      <c r="BL413" s="89"/>
      <c r="BM413" s="89"/>
      <c r="BN413" s="89"/>
      <c r="BO413" s="89"/>
    </row>
    <row r="414" spans="5:67" ht="15.75" customHeight="1" x14ac:dyDescent="0.35">
      <c r="E414" s="84"/>
      <c r="F414" s="84"/>
      <c r="G414" s="84"/>
      <c r="H414" s="84"/>
      <c r="I414" s="84"/>
      <c r="J414" s="84"/>
      <c r="K414" s="85"/>
      <c r="L414" s="86"/>
      <c r="M414" s="86"/>
      <c r="N414" s="86"/>
      <c r="O414" s="87"/>
      <c r="P414" s="88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  <c r="BB414" s="89"/>
      <c r="BC414" s="89"/>
      <c r="BD414" s="89"/>
      <c r="BE414" s="89"/>
      <c r="BF414" s="89"/>
      <c r="BG414" s="89"/>
      <c r="BH414" s="89"/>
      <c r="BI414" s="89"/>
      <c r="BJ414" s="89"/>
      <c r="BK414" s="89"/>
      <c r="BL414" s="89"/>
      <c r="BM414" s="89"/>
      <c r="BN414" s="89"/>
      <c r="BO414" s="89"/>
    </row>
    <row r="415" spans="5:67" ht="15.75" customHeight="1" x14ac:dyDescent="0.35">
      <c r="E415" s="84"/>
      <c r="F415" s="84"/>
      <c r="G415" s="84"/>
      <c r="H415" s="84"/>
      <c r="I415" s="84"/>
      <c r="J415" s="84"/>
      <c r="K415" s="85"/>
      <c r="L415" s="86"/>
      <c r="M415" s="86"/>
      <c r="N415" s="86"/>
      <c r="O415" s="87"/>
      <c r="P415" s="88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89"/>
      <c r="BM415" s="89"/>
      <c r="BN415" s="89"/>
      <c r="BO415" s="89"/>
    </row>
    <row r="416" spans="5:67" ht="15.75" customHeight="1" x14ac:dyDescent="0.35">
      <c r="E416" s="84"/>
      <c r="F416" s="84"/>
      <c r="G416" s="84"/>
      <c r="H416" s="84"/>
      <c r="I416" s="84"/>
      <c r="J416" s="84"/>
      <c r="K416" s="85"/>
      <c r="L416" s="86"/>
      <c r="M416" s="86"/>
      <c r="N416" s="86"/>
      <c r="O416" s="87"/>
      <c r="P416" s="88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</row>
    <row r="417" spans="5:67" ht="15.75" customHeight="1" x14ac:dyDescent="0.35">
      <c r="E417" s="84"/>
      <c r="F417" s="84"/>
      <c r="G417" s="84"/>
      <c r="H417" s="84"/>
      <c r="I417" s="84"/>
      <c r="J417" s="84"/>
      <c r="K417" s="85"/>
      <c r="L417" s="86"/>
      <c r="M417" s="86"/>
      <c r="N417" s="86"/>
      <c r="O417" s="87"/>
      <c r="P417" s="88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</row>
    <row r="418" spans="5:67" ht="15.75" customHeight="1" x14ac:dyDescent="0.35">
      <c r="E418" s="84"/>
      <c r="F418" s="84"/>
      <c r="G418" s="84"/>
      <c r="H418" s="84"/>
      <c r="I418" s="84"/>
      <c r="J418" s="84"/>
      <c r="K418" s="85"/>
      <c r="L418" s="86"/>
      <c r="M418" s="86"/>
      <c r="N418" s="86"/>
      <c r="O418" s="87"/>
      <c r="P418" s="88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89"/>
      <c r="BM418" s="89"/>
      <c r="BN418" s="89"/>
      <c r="BO418" s="89"/>
    </row>
    <row r="419" spans="5:67" ht="15.75" customHeight="1" x14ac:dyDescent="0.35">
      <c r="E419" s="84"/>
      <c r="F419" s="84"/>
      <c r="G419" s="84"/>
      <c r="H419" s="84"/>
      <c r="I419" s="84"/>
      <c r="J419" s="84"/>
      <c r="K419" s="85"/>
      <c r="L419" s="86"/>
      <c r="M419" s="86"/>
      <c r="N419" s="86"/>
      <c r="O419" s="87"/>
      <c r="P419" s="88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  <c r="BB419" s="89"/>
      <c r="BC419" s="89"/>
      <c r="BD419" s="89"/>
      <c r="BE419" s="89"/>
      <c r="BF419" s="89"/>
      <c r="BG419" s="89"/>
      <c r="BH419" s="89"/>
      <c r="BI419" s="89"/>
      <c r="BJ419" s="89"/>
      <c r="BK419" s="89"/>
      <c r="BL419" s="89"/>
      <c r="BM419" s="89"/>
      <c r="BN419" s="89"/>
      <c r="BO419" s="89"/>
    </row>
    <row r="420" spans="5:67" ht="15.75" customHeight="1" x14ac:dyDescent="0.35">
      <c r="E420" s="84"/>
      <c r="F420" s="84"/>
      <c r="G420" s="84"/>
      <c r="H420" s="84"/>
      <c r="I420" s="84"/>
      <c r="J420" s="84"/>
      <c r="K420" s="85"/>
      <c r="L420" s="86"/>
      <c r="M420" s="86"/>
      <c r="N420" s="86"/>
      <c r="O420" s="87"/>
      <c r="P420" s="88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  <c r="BB420" s="89"/>
      <c r="BC420" s="89"/>
      <c r="BD420" s="89"/>
      <c r="BE420" s="89"/>
      <c r="BF420" s="89"/>
      <c r="BG420" s="89"/>
      <c r="BH420" s="89"/>
      <c r="BI420" s="89"/>
      <c r="BJ420" s="89"/>
      <c r="BK420" s="89"/>
      <c r="BL420" s="89"/>
      <c r="BM420" s="89"/>
      <c r="BN420" s="89"/>
      <c r="BO420" s="89"/>
    </row>
    <row r="421" spans="5:67" ht="15.75" customHeight="1" x14ac:dyDescent="0.35">
      <c r="E421" s="84"/>
      <c r="F421" s="84"/>
      <c r="G421" s="84"/>
      <c r="H421" s="84"/>
      <c r="I421" s="84"/>
      <c r="J421" s="84"/>
      <c r="K421" s="85"/>
      <c r="L421" s="86"/>
      <c r="M421" s="86"/>
      <c r="N421" s="86"/>
      <c r="O421" s="87"/>
      <c r="P421" s="88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89"/>
      <c r="BM421" s="89"/>
      <c r="BN421" s="89"/>
      <c r="BO421" s="89"/>
    </row>
    <row r="422" spans="5:67" ht="15.75" customHeight="1" x14ac:dyDescent="0.35">
      <c r="E422" s="84"/>
      <c r="F422" s="84"/>
      <c r="G422" s="84"/>
      <c r="H422" s="84"/>
      <c r="I422" s="84"/>
      <c r="J422" s="84"/>
      <c r="K422" s="85"/>
      <c r="L422" s="86"/>
      <c r="M422" s="86"/>
      <c r="N422" s="86"/>
      <c r="O422" s="87"/>
      <c r="P422" s="88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</row>
    <row r="423" spans="5:67" ht="15.75" customHeight="1" x14ac:dyDescent="0.35">
      <c r="E423" s="84"/>
      <c r="F423" s="84"/>
      <c r="G423" s="84"/>
      <c r="H423" s="84"/>
      <c r="I423" s="84"/>
      <c r="J423" s="84"/>
      <c r="K423" s="85"/>
      <c r="L423" s="86"/>
      <c r="M423" s="86"/>
      <c r="N423" s="86"/>
      <c r="O423" s="87"/>
      <c r="P423" s="88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</row>
    <row r="424" spans="5:67" ht="15.75" customHeight="1" x14ac:dyDescent="0.35">
      <c r="E424" s="84"/>
      <c r="F424" s="84"/>
      <c r="G424" s="84"/>
      <c r="H424" s="84"/>
      <c r="I424" s="84"/>
      <c r="J424" s="84"/>
      <c r="K424" s="85"/>
      <c r="L424" s="86"/>
      <c r="M424" s="86"/>
      <c r="N424" s="86"/>
      <c r="O424" s="87"/>
      <c r="P424" s="88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89"/>
      <c r="BM424" s="89"/>
      <c r="BN424" s="89"/>
      <c r="BO424" s="89"/>
    </row>
    <row r="425" spans="5:67" ht="15.75" customHeight="1" x14ac:dyDescent="0.35">
      <c r="E425" s="84"/>
      <c r="F425" s="84"/>
      <c r="G425" s="84"/>
      <c r="H425" s="84"/>
      <c r="I425" s="84"/>
      <c r="J425" s="84"/>
      <c r="K425" s="85"/>
      <c r="L425" s="86"/>
      <c r="M425" s="86"/>
      <c r="N425" s="86"/>
      <c r="O425" s="87"/>
      <c r="P425" s="88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  <c r="BB425" s="89"/>
      <c r="BC425" s="89"/>
      <c r="BD425" s="89"/>
      <c r="BE425" s="89"/>
      <c r="BF425" s="89"/>
      <c r="BG425" s="89"/>
      <c r="BH425" s="89"/>
      <c r="BI425" s="89"/>
      <c r="BJ425" s="89"/>
      <c r="BK425" s="89"/>
      <c r="BL425" s="89"/>
      <c r="BM425" s="89"/>
      <c r="BN425" s="89"/>
      <c r="BO425" s="89"/>
    </row>
    <row r="426" spans="5:67" ht="15.75" customHeight="1" x14ac:dyDescent="0.35">
      <c r="E426" s="84"/>
      <c r="F426" s="84"/>
      <c r="G426" s="84"/>
      <c r="H426" s="84"/>
      <c r="I426" s="84"/>
      <c r="J426" s="84"/>
      <c r="K426" s="85"/>
      <c r="L426" s="86"/>
      <c r="M426" s="86"/>
      <c r="N426" s="86"/>
      <c r="O426" s="87"/>
      <c r="P426" s="88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  <c r="BB426" s="89"/>
      <c r="BC426" s="89"/>
      <c r="BD426" s="89"/>
      <c r="BE426" s="89"/>
      <c r="BF426" s="89"/>
      <c r="BG426" s="89"/>
      <c r="BH426" s="89"/>
      <c r="BI426" s="89"/>
      <c r="BJ426" s="89"/>
      <c r="BK426" s="89"/>
      <c r="BL426" s="89"/>
      <c r="BM426" s="89"/>
      <c r="BN426" s="89"/>
      <c r="BO426" s="89"/>
    </row>
    <row r="427" spans="5:67" ht="15.75" customHeight="1" x14ac:dyDescent="0.35">
      <c r="E427" s="84"/>
      <c r="F427" s="84"/>
      <c r="G427" s="84"/>
      <c r="H427" s="84"/>
      <c r="I427" s="84"/>
      <c r="J427" s="84"/>
      <c r="K427" s="85"/>
      <c r="L427" s="86"/>
      <c r="M427" s="86"/>
      <c r="N427" s="86"/>
      <c r="O427" s="87"/>
      <c r="P427" s="88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  <c r="BB427" s="89"/>
      <c r="BC427" s="89"/>
      <c r="BD427" s="89"/>
      <c r="BE427" s="89"/>
      <c r="BF427" s="89"/>
      <c r="BG427" s="89"/>
      <c r="BH427" s="89"/>
      <c r="BI427" s="89"/>
      <c r="BJ427" s="89"/>
      <c r="BK427" s="89"/>
      <c r="BL427" s="89"/>
      <c r="BM427" s="89"/>
      <c r="BN427" s="89"/>
      <c r="BO427" s="89"/>
    </row>
    <row r="428" spans="5:67" ht="15.75" customHeight="1" x14ac:dyDescent="0.35">
      <c r="E428" s="84"/>
      <c r="F428" s="84"/>
      <c r="G428" s="84"/>
      <c r="H428" s="84"/>
      <c r="I428" s="84"/>
      <c r="J428" s="84"/>
      <c r="K428" s="85"/>
      <c r="L428" s="86"/>
      <c r="M428" s="86"/>
      <c r="N428" s="86"/>
      <c r="O428" s="87"/>
      <c r="P428" s="88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  <c r="BB428" s="89"/>
      <c r="BC428" s="89"/>
      <c r="BD428" s="89"/>
      <c r="BE428" s="89"/>
      <c r="BF428" s="89"/>
      <c r="BG428" s="89"/>
      <c r="BH428" s="89"/>
      <c r="BI428" s="89"/>
      <c r="BJ428" s="89"/>
      <c r="BK428" s="89"/>
      <c r="BL428" s="89"/>
      <c r="BM428" s="89"/>
      <c r="BN428" s="89"/>
      <c r="BO428" s="89"/>
    </row>
    <row r="429" spans="5:67" ht="15.75" customHeight="1" x14ac:dyDescent="0.35">
      <c r="E429" s="84"/>
      <c r="F429" s="84"/>
      <c r="G429" s="84"/>
      <c r="H429" s="84"/>
      <c r="I429" s="84"/>
      <c r="J429" s="84"/>
      <c r="K429" s="85"/>
      <c r="L429" s="86"/>
      <c r="M429" s="86"/>
      <c r="N429" s="86"/>
      <c r="O429" s="87"/>
      <c r="P429" s="88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  <c r="BB429" s="89"/>
      <c r="BC429" s="89"/>
      <c r="BD429" s="89"/>
      <c r="BE429" s="89"/>
      <c r="BF429" s="89"/>
      <c r="BG429" s="89"/>
      <c r="BH429" s="89"/>
      <c r="BI429" s="89"/>
      <c r="BJ429" s="89"/>
      <c r="BK429" s="89"/>
      <c r="BL429" s="89"/>
      <c r="BM429" s="89"/>
      <c r="BN429" s="89"/>
      <c r="BO429" s="89"/>
    </row>
    <row r="430" spans="5:67" ht="15.75" customHeight="1" x14ac:dyDescent="0.35">
      <c r="E430" s="84"/>
      <c r="F430" s="84"/>
      <c r="G430" s="84"/>
      <c r="H430" s="84"/>
      <c r="I430" s="84"/>
      <c r="J430" s="84"/>
      <c r="K430" s="85"/>
      <c r="L430" s="86"/>
      <c r="M430" s="86"/>
      <c r="N430" s="86"/>
      <c r="O430" s="87"/>
      <c r="P430" s="88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  <c r="BB430" s="89"/>
      <c r="BC430" s="89"/>
      <c r="BD430" s="89"/>
      <c r="BE430" s="89"/>
      <c r="BF430" s="89"/>
      <c r="BG430" s="89"/>
      <c r="BH430" s="89"/>
      <c r="BI430" s="89"/>
      <c r="BJ430" s="89"/>
      <c r="BK430" s="89"/>
      <c r="BL430" s="89"/>
      <c r="BM430" s="89"/>
      <c r="BN430" s="89"/>
      <c r="BO430" s="89"/>
    </row>
    <row r="431" spans="5:67" ht="15.75" customHeight="1" x14ac:dyDescent="0.35">
      <c r="E431" s="84"/>
      <c r="F431" s="84"/>
      <c r="G431" s="84"/>
      <c r="H431" s="84"/>
      <c r="I431" s="84"/>
      <c r="J431" s="84"/>
      <c r="K431" s="85"/>
      <c r="L431" s="86"/>
      <c r="M431" s="86"/>
      <c r="N431" s="86"/>
      <c r="O431" s="87"/>
      <c r="P431" s="88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  <c r="BB431" s="89"/>
      <c r="BC431" s="89"/>
      <c r="BD431" s="89"/>
      <c r="BE431" s="89"/>
      <c r="BF431" s="89"/>
      <c r="BG431" s="89"/>
      <c r="BH431" s="89"/>
      <c r="BI431" s="89"/>
      <c r="BJ431" s="89"/>
      <c r="BK431" s="89"/>
      <c r="BL431" s="89"/>
      <c r="BM431" s="89"/>
      <c r="BN431" s="89"/>
      <c r="BO431" s="89"/>
    </row>
    <row r="432" spans="5:67" ht="15.75" customHeight="1" x14ac:dyDescent="0.35">
      <c r="E432" s="84"/>
      <c r="F432" s="84"/>
      <c r="G432" s="84"/>
      <c r="H432" s="84"/>
      <c r="I432" s="84"/>
      <c r="J432" s="84"/>
      <c r="K432" s="85"/>
      <c r="L432" s="86"/>
      <c r="M432" s="86"/>
      <c r="N432" s="86"/>
      <c r="O432" s="87"/>
      <c r="P432" s="88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  <c r="BB432" s="89"/>
      <c r="BC432" s="89"/>
      <c r="BD432" s="89"/>
      <c r="BE432" s="89"/>
      <c r="BF432" s="89"/>
      <c r="BG432" s="89"/>
      <c r="BH432" s="89"/>
      <c r="BI432" s="89"/>
      <c r="BJ432" s="89"/>
      <c r="BK432" s="89"/>
      <c r="BL432" s="89"/>
      <c r="BM432" s="89"/>
      <c r="BN432" s="89"/>
      <c r="BO432" s="89"/>
    </row>
    <row r="433" spans="5:67" ht="15.75" customHeight="1" x14ac:dyDescent="0.35">
      <c r="E433" s="84"/>
      <c r="F433" s="84"/>
      <c r="G433" s="84"/>
      <c r="H433" s="84"/>
      <c r="I433" s="84"/>
      <c r="J433" s="84"/>
      <c r="K433" s="85"/>
      <c r="L433" s="86"/>
      <c r="M433" s="86"/>
      <c r="N433" s="86"/>
      <c r="O433" s="87"/>
      <c r="P433" s="88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  <c r="BB433" s="89"/>
      <c r="BC433" s="89"/>
      <c r="BD433" s="89"/>
      <c r="BE433" s="89"/>
      <c r="BF433" s="89"/>
      <c r="BG433" s="89"/>
      <c r="BH433" s="89"/>
      <c r="BI433" s="89"/>
      <c r="BJ433" s="89"/>
      <c r="BK433" s="89"/>
      <c r="BL433" s="89"/>
      <c r="BM433" s="89"/>
      <c r="BN433" s="89"/>
      <c r="BO433" s="89"/>
    </row>
    <row r="434" spans="5:67" ht="15.75" customHeight="1" x14ac:dyDescent="0.35">
      <c r="E434" s="84"/>
      <c r="F434" s="84"/>
      <c r="G434" s="84"/>
      <c r="H434" s="84"/>
      <c r="I434" s="84"/>
      <c r="J434" s="84"/>
      <c r="K434" s="85"/>
      <c r="L434" s="86"/>
      <c r="M434" s="86"/>
      <c r="N434" s="86"/>
      <c r="O434" s="87"/>
      <c r="P434" s="88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  <c r="BB434" s="89"/>
      <c r="BC434" s="89"/>
      <c r="BD434" s="89"/>
      <c r="BE434" s="89"/>
      <c r="BF434" s="89"/>
      <c r="BG434" s="89"/>
      <c r="BH434" s="89"/>
      <c r="BI434" s="89"/>
      <c r="BJ434" s="89"/>
      <c r="BK434" s="89"/>
      <c r="BL434" s="89"/>
      <c r="BM434" s="89"/>
      <c r="BN434" s="89"/>
      <c r="BO434" s="89"/>
    </row>
    <row r="435" spans="5:67" ht="15.75" customHeight="1" x14ac:dyDescent="0.35">
      <c r="E435" s="84"/>
      <c r="F435" s="84"/>
      <c r="G435" s="84"/>
      <c r="H435" s="84"/>
      <c r="I435" s="84"/>
      <c r="J435" s="84"/>
      <c r="K435" s="85"/>
      <c r="L435" s="86"/>
      <c r="M435" s="86"/>
      <c r="N435" s="86"/>
      <c r="O435" s="87"/>
      <c r="P435" s="88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  <c r="BB435" s="89"/>
      <c r="BC435" s="89"/>
      <c r="BD435" s="89"/>
      <c r="BE435" s="89"/>
      <c r="BF435" s="89"/>
      <c r="BG435" s="89"/>
      <c r="BH435" s="89"/>
      <c r="BI435" s="89"/>
      <c r="BJ435" s="89"/>
      <c r="BK435" s="89"/>
      <c r="BL435" s="89"/>
      <c r="BM435" s="89"/>
      <c r="BN435" s="89"/>
      <c r="BO435" s="89"/>
    </row>
    <row r="436" spans="5:67" ht="15.75" customHeight="1" x14ac:dyDescent="0.35">
      <c r="E436" s="84"/>
      <c r="F436" s="84"/>
      <c r="G436" s="84"/>
      <c r="H436" s="84"/>
      <c r="I436" s="84"/>
      <c r="J436" s="84"/>
      <c r="K436" s="85"/>
      <c r="L436" s="86"/>
      <c r="M436" s="86"/>
      <c r="N436" s="86"/>
      <c r="O436" s="87"/>
      <c r="P436" s="88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  <c r="BB436" s="89"/>
      <c r="BC436" s="89"/>
      <c r="BD436" s="89"/>
      <c r="BE436" s="89"/>
      <c r="BF436" s="89"/>
      <c r="BG436" s="89"/>
      <c r="BH436" s="89"/>
      <c r="BI436" s="89"/>
      <c r="BJ436" s="89"/>
      <c r="BK436" s="89"/>
      <c r="BL436" s="89"/>
      <c r="BM436" s="89"/>
      <c r="BN436" s="89"/>
      <c r="BO436" s="89"/>
    </row>
    <row r="437" spans="5:67" ht="15.75" customHeight="1" x14ac:dyDescent="0.35">
      <c r="E437" s="84"/>
      <c r="F437" s="84"/>
      <c r="G437" s="84"/>
      <c r="H437" s="84"/>
      <c r="I437" s="84"/>
      <c r="J437" s="84"/>
      <c r="K437" s="85"/>
      <c r="L437" s="86"/>
      <c r="M437" s="86"/>
      <c r="N437" s="86"/>
      <c r="O437" s="87"/>
      <c r="P437" s="88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  <c r="BB437" s="89"/>
      <c r="BC437" s="89"/>
      <c r="BD437" s="89"/>
      <c r="BE437" s="89"/>
      <c r="BF437" s="89"/>
      <c r="BG437" s="89"/>
      <c r="BH437" s="89"/>
      <c r="BI437" s="89"/>
      <c r="BJ437" s="89"/>
      <c r="BK437" s="89"/>
      <c r="BL437" s="89"/>
      <c r="BM437" s="89"/>
      <c r="BN437" s="89"/>
      <c r="BO437" s="89"/>
    </row>
    <row r="438" spans="5:67" ht="15.75" customHeight="1" x14ac:dyDescent="0.35">
      <c r="E438" s="84"/>
      <c r="F438" s="84"/>
      <c r="G438" s="84"/>
      <c r="H438" s="84"/>
      <c r="I438" s="84"/>
      <c r="J438" s="84"/>
      <c r="K438" s="85"/>
      <c r="L438" s="86"/>
      <c r="M438" s="86"/>
      <c r="N438" s="86"/>
      <c r="O438" s="87"/>
      <c r="P438" s="88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  <c r="BB438" s="89"/>
      <c r="BC438" s="89"/>
      <c r="BD438" s="89"/>
      <c r="BE438" s="89"/>
      <c r="BF438" s="89"/>
      <c r="BG438" s="89"/>
      <c r="BH438" s="89"/>
      <c r="BI438" s="89"/>
      <c r="BJ438" s="89"/>
      <c r="BK438" s="89"/>
      <c r="BL438" s="89"/>
      <c r="BM438" s="89"/>
      <c r="BN438" s="89"/>
      <c r="BO438" s="89"/>
    </row>
    <row r="439" spans="5:67" ht="15.75" customHeight="1" x14ac:dyDescent="0.35">
      <c r="E439" s="84"/>
      <c r="F439" s="84"/>
      <c r="G439" s="84"/>
      <c r="H439" s="84"/>
      <c r="I439" s="84"/>
      <c r="J439" s="84"/>
      <c r="K439" s="85"/>
      <c r="L439" s="86"/>
      <c r="M439" s="86"/>
      <c r="N439" s="86"/>
      <c r="O439" s="87"/>
      <c r="P439" s="88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  <c r="BB439" s="89"/>
      <c r="BC439" s="89"/>
      <c r="BD439" s="89"/>
      <c r="BE439" s="89"/>
      <c r="BF439" s="89"/>
      <c r="BG439" s="89"/>
      <c r="BH439" s="89"/>
      <c r="BI439" s="89"/>
      <c r="BJ439" s="89"/>
      <c r="BK439" s="89"/>
      <c r="BL439" s="89"/>
      <c r="BM439" s="89"/>
      <c r="BN439" s="89"/>
      <c r="BO439" s="89"/>
    </row>
    <row r="440" spans="5:67" ht="15.75" customHeight="1" x14ac:dyDescent="0.35">
      <c r="E440" s="84"/>
      <c r="F440" s="84"/>
      <c r="G440" s="84"/>
      <c r="H440" s="84"/>
      <c r="I440" s="84"/>
      <c r="J440" s="84"/>
      <c r="K440" s="85"/>
      <c r="L440" s="86"/>
      <c r="M440" s="86"/>
      <c r="N440" s="86"/>
      <c r="O440" s="87"/>
      <c r="P440" s="88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  <c r="BB440" s="89"/>
      <c r="BC440" s="89"/>
      <c r="BD440" s="89"/>
      <c r="BE440" s="89"/>
      <c r="BF440" s="89"/>
      <c r="BG440" s="89"/>
      <c r="BH440" s="89"/>
      <c r="BI440" s="89"/>
      <c r="BJ440" s="89"/>
      <c r="BK440" s="89"/>
      <c r="BL440" s="89"/>
      <c r="BM440" s="89"/>
      <c r="BN440" s="89"/>
      <c r="BO440" s="89"/>
    </row>
    <row r="441" spans="5:67" ht="15.75" customHeight="1" x14ac:dyDescent="0.35">
      <c r="E441" s="84"/>
      <c r="F441" s="84"/>
      <c r="G441" s="84"/>
      <c r="H441" s="84"/>
      <c r="I441" s="84"/>
      <c r="J441" s="84"/>
      <c r="K441" s="85"/>
      <c r="L441" s="86"/>
      <c r="M441" s="86"/>
      <c r="N441" s="86"/>
      <c r="O441" s="87"/>
      <c r="P441" s="88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  <c r="BB441" s="89"/>
      <c r="BC441" s="89"/>
      <c r="BD441" s="89"/>
      <c r="BE441" s="89"/>
      <c r="BF441" s="89"/>
      <c r="BG441" s="89"/>
      <c r="BH441" s="89"/>
      <c r="BI441" s="89"/>
      <c r="BJ441" s="89"/>
      <c r="BK441" s="89"/>
      <c r="BL441" s="89"/>
      <c r="BM441" s="89"/>
      <c r="BN441" s="89"/>
      <c r="BO441" s="89"/>
    </row>
    <row r="442" spans="5:67" ht="15.75" customHeight="1" x14ac:dyDescent="0.35">
      <c r="E442" s="84"/>
      <c r="F442" s="84"/>
      <c r="G442" s="84"/>
      <c r="H442" s="84"/>
      <c r="I442" s="84"/>
      <c r="J442" s="84"/>
      <c r="K442" s="85"/>
      <c r="L442" s="86"/>
      <c r="M442" s="86"/>
      <c r="N442" s="86"/>
      <c r="O442" s="87"/>
      <c r="P442" s="88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  <c r="BB442" s="89"/>
      <c r="BC442" s="89"/>
      <c r="BD442" s="89"/>
      <c r="BE442" s="89"/>
      <c r="BF442" s="89"/>
      <c r="BG442" s="89"/>
      <c r="BH442" s="89"/>
      <c r="BI442" s="89"/>
      <c r="BJ442" s="89"/>
      <c r="BK442" s="89"/>
      <c r="BL442" s="89"/>
      <c r="BM442" s="89"/>
      <c r="BN442" s="89"/>
      <c r="BO442" s="89"/>
    </row>
    <row r="443" spans="5:67" ht="15.75" customHeight="1" x14ac:dyDescent="0.35">
      <c r="E443" s="84"/>
      <c r="F443" s="84"/>
      <c r="G443" s="84"/>
      <c r="H443" s="84"/>
      <c r="I443" s="84"/>
      <c r="J443" s="84"/>
      <c r="K443" s="85"/>
      <c r="L443" s="86"/>
      <c r="M443" s="86"/>
      <c r="N443" s="86"/>
      <c r="O443" s="87"/>
      <c r="P443" s="88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  <c r="BB443" s="89"/>
      <c r="BC443" s="89"/>
      <c r="BD443" s="89"/>
      <c r="BE443" s="89"/>
      <c r="BF443" s="89"/>
      <c r="BG443" s="89"/>
      <c r="BH443" s="89"/>
      <c r="BI443" s="89"/>
      <c r="BJ443" s="89"/>
      <c r="BK443" s="89"/>
      <c r="BL443" s="89"/>
      <c r="BM443" s="89"/>
      <c r="BN443" s="89"/>
      <c r="BO443" s="89"/>
    </row>
    <row r="444" spans="5:67" ht="15.75" customHeight="1" x14ac:dyDescent="0.35">
      <c r="E444" s="84"/>
      <c r="F444" s="84"/>
      <c r="G444" s="84"/>
      <c r="H444" s="84"/>
      <c r="I444" s="84"/>
      <c r="J444" s="84"/>
      <c r="K444" s="85"/>
      <c r="L444" s="86"/>
      <c r="M444" s="86"/>
      <c r="N444" s="86"/>
      <c r="O444" s="87"/>
      <c r="P444" s="88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  <c r="BB444" s="89"/>
      <c r="BC444" s="89"/>
      <c r="BD444" s="89"/>
      <c r="BE444" s="89"/>
      <c r="BF444" s="89"/>
      <c r="BG444" s="89"/>
      <c r="BH444" s="89"/>
      <c r="BI444" s="89"/>
      <c r="BJ444" s="89"/>
      <c r="BK444" s="89"/>
      <c r="BL444" s="89"/>
      <c r="BM444" s="89"/>
      <c r="BN444" s="89"/>
      <c r="BO444" s="89"/>
    </row>
    <row r="445" spans="5:67" ht="15.75" customHeight="1" x14ac:dyDescent="0.35">
      <c r="E445" s="84"/>
      <c r="F445" s="84"/>
      <c r="G445" s="84"/>
      <c r="H445" s="84"/>
      <c r="I445" s="84"/>
      <c r="J445" s="84"/>
      <c r="K445" s="85"/>
      <c r="L445" s="86"/>
      <c r="M445" s="86"/>
      <c r="N445" s="86"/>
      <c r="O445" s="87"/>
      <c r="P445" s="88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  <c r="BB445" s="89"/>
      <c r="BC445" s="89"/>
      <c r="BD445" s="89"/>
      <c r="BE445" s="89"/>
      <c r="BF445" s="89"/>
      <c r="BG445" s="89"/>
      <c r="BH445" s="89"/>
      <c r="BI445" s="89"/>
      <c r="BJ445" s="89"/>
      <c r="BK445" s="89"/>
      <c r="BL445" s="89"/>
      <c r="BM445" s="89"/>
      <c r="BN445" s="89"/>
      <c r="BO445" s="89"/>
    </row>
    <row r="446" spans="5:67" ht="15.75" customHeight="1" x14ac:dyDescent="0.35">
      <c r="E446" s="84"/>
      <c r="F446" s="84"/>
      <c r="G446" s="84"/>
      <c r="H446" s="84"/>
      <c r="I446" s="84"/>
      <c r="J446" s="84"/>
      <c r="K446" s="85"/>
      <c r="L446" s="86"/>
      <c r="M446" s="86"/>
      <c r="N446" s="86"/>
      <c r="O446" s="87"/>
      <c r="P446" s="88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  <c r="BB446" s="89"/>
      <c r="BC446" s="89"/>
      <c r="BD446" s="89"/>
      <c r="BE446" s="89"/>
      <c r="BF446" s="89"/>
      <c r="BG446" s="89"/>
      <c r="BH446" s="89"/>
      <c r="BI446" s="89"/>
      <c r="BJ446" s="89"/>
      <c r="BK446" s="89"/>
      <c r="BL446" s="89"/>
      <c r="BM446" s="89"/>
      <c r="BN446" s="89"/>
      <c r="BO446" s="89"/>
    </row>
    <row r="447" spans="5:67" ht="15.75" customHeight="1" x14ac:dyDescent="0.35">
      <c r="E447" s="84"/>
      <c r="F447" s="84"/>
      <c r="G447" s="84"/>
      <c r="H447" s="84"/>
      <c r="I447" s="84"/>
      <c r="J447" s="84"/>
      <c r="K447" s="85"/>
      <c r="L447" s="86"/>
      <c r="M447" s="86"/>
      <c r="N447" s="86"/>
      <c r="O447" s="87"/>
      <c r="P447" s="88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  <c r="BB447" s="89"/>
      <c r="BC447" s="89"/>
      <c r="BD447" s="89"/>
      <c r="BE447" s="89"/>
      <c r="BF447" s="89"/>
      <c r="BG447" s="89"/>
      <c r="BH447" s="89"/>
      <c r="BI447" s="89"/>
      <c r="BJ447" s="89"/>
      <c r="BK447" s="89"/>
      <c r="BL447" s="89"/>
      <c r="BM447" s="89"/>
      <c r="BN447" s="89"/>
      <c r="BO447" s="89"/>
    </row>
    <row r="448" spans="5:67" ht="15.75" customHeight="1" x14ac:dyDescent="0.35">
      <c r="E448" s="84"/>
      <c r="F448" s="84"/>
      <c r="G448" s="84"/>
      <c r="H448" s="84"/>
      <c r="I448" s="84"/>
      <c r="J448" s="84"/>
      <c r="K448" s="85"/>
      <c r="L448" s="86"/>
      <c r="M448" s="86"/>
      <c r="N448" s="86"/>
      <c r="O448" s="87"/>
      <c r="P448" s="88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  <c r="BB448" s="89"/>
      <c r="BC448" s="89"/>
      <c r="BD448" s="89"/>
      <c r="BE448" s="89"/>
      <c r="BF448" s="89"/>
      <c r="BG448" s="89"/>
      <c r="BH448" s="89"/>
      <c r="BI448" s="89"/>
      <c r="BJ448" s="89"/>
      <c r="BK448" s="89"/>
      <c r="BL448" s="89"/>
      <c r="BM448" s="89"/>
      <c r="BN448" s="89"/>
      <c r="BO448" s="89"/>
    </row>
    <row r="449" spans="5:67" ht="15.75" customHeight="1" x14ac:dyDescent="0.35">
      <c r="E449" s="84"/>
      <c r="F449" s="84"/>
      <c r="G449" s="84"/>
      <c r="H449" s="84"/>
      <c r="I449" s="84"/>
      <c r="J449" s="84"/>
      <c r="K449" s="85"/>
      <c r="L449" s="86"/>
      <c r="M449" s="86"/>
      <c r="N449" s="86"/>
      <c r="O449" s="87"/>
      <c r="P449" s="88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  <c r="BB449" s="89"/>
      <c r="BC449" s="89"/>
      <c r="BD449" s="89"/>
      <c r="BE449" s="89"/>
      <c r="BF449" s="89"/>
      <c r="BG449" s="89"/>
      <c r="BH449" s="89"/>
      <c r="BI449" s="89"/>
      <c r="BJ449" s="89"/>
      <c r="BK449" s="89"/>
      <c r="BL449" s="89"/>
      <c r="BM449" s="89"/>
      <c r="BN449" s="89"/>
      <c r="BO449" s="89"/>
    </row>
    <row r="450" spans="5:67" ht="15.75" customHeight="1" x14ac:dyDescent="0.35">
      <c r="E450" s="84"/>
      <c r="F450" s="84"/>
      <c r="G450" s="84"/>
      <c r="H450" s="84"/>
      <c r="I450" s="84"/>
      <c r="J450" s="84"/>
      <c r="K450" s="85"/>
      <c r="L450" s="86"/>
      <c r="M450" s="86"/>
      <c r="N450" s="86"/>
      <c r="O450" s="87"/>
      <c r="P450" s="88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89"/>
      <c r="BC450" s="89"/>
      <c r="BD450" s="89"/>
      <c r="BE450" s="89"/>
      <c r="BF450" s="89"/>
      <c r="BG450" s="89"/>
      <c r="BH450" s="89"/>
      <c r="BI450" s="89"/>
      <c r="BJ450" s="89"/>
      <c r="BK450" s="89"/>
      <c r="BL450" s="89"/>
      <c r="BM450" s="89"/>
      <c r="BN450" s="89"/>
      <c r="BO450" s="89"/>
    </row>
    <row r="451" spans="5:67" ht="15.75" customHeight="1" x14ac:dyDescent="0.35">
      <c r="E451" s="84"/>
      <c r="F451" s="84"/>
      <c r="G451" s="84"/>
      <c r="H451" s="84"/>
      <c r="I451" s="84"/>
      <c r="J451" s="84"/>
      <c r="K451" s="85"/>
      <c r="L451" s="86"/>
      <c r="M451" s="86"/>
      <c r="N451" s="86"/>
      <c r="O451" s="87"/>
      <c r="P451" s="88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  <c r="BB451" s="89"/>
      <c r="BC451" s="89"/>
      <c r="BD451" s="89"/>
      <c r="BE451" s="89"/>
      <c r="BF451" s="89"/>
      <c r="BG451" s="89"/>
      <c r="BH451" s="89"/>
      <c r="BI451" s="89"/>
      <c r="BJ451" s="89"/>
      <c r="BK451" s="89"/>
      <c r="BL451" s="89"/>
      <c r="BM451" s="89"/>
      <c r="BN451" s="89"/>
      <c r="BO451" s="89"/>
    </row>
    <row r="452" spans="5:67" ht="15.75" customHeight="1" x14ac:dyDescent="0.35">
      <c r="E452" s="84"/>
      <c r="F452" s="84"/>
      <c r="G452" s="84"/>
      <c r="H452" s="84"/>
      <c r="I452" s="84"/>
      <c r="J452" s="84"/>
      <c r="K452" s="85"/>
      <c r="L452" s="86"/>
      <c r="M452" s="86"/>
      <c r="N452" s="86"/>
      <c r="O452" s="87"/>
      <c r="P452" s="88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  <c r="BB452" s="89"/>
      <c r="BC452" s="89"/>
      <c r="BD452" s="89"/>
      <c r="BE452" s="89"/>
      <c r="BF452" s="89"/>
      <c r="BG452" s="89"/>
      <c r="BH452" s="89"/>
      <c r="BI452" s="89"/>
      <c r="BJ452" s="89"/>
      <c r="BK452" s="89"/>
      <c r="BL452" s="89"/>
      <c r="BM452" s="89"/>
      <c r="BN452" s="89"/>
      <c r="BO452" s="89"/>
    </row>
    <row r="453" spans="5:67" ht="15.75" customHeight="1" x14ac:dyDescent="0.35">
      <c r="E453" s="84"/>
      <c r="F453" s="84"/>
      <c r="G453" s="84"/>
      <c r="H453" s="84"/>
      <c r="I453" s="84"/>
      <c r="J453" s="84"/>
      <c r="K453" s="85"/>
      <c r="L453" s="86"/>
      <c r="M453" s="86"/>
      <c r="N453" s="86"/>
      <c r="O453" s="87"/>
      <c r="P453" s="88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  <c r="BB453" s="89"/>
      <c r="BC453" s="89"/>
      <c r="BD453" s="89"/>
      <c r="BE453" s="89"/>
      <c r="BF453" s="89"/>
      <c r="BG453" s="89"/>
      <c r="BH453" s="89"/>
      <c r="BI453" s="89"/>
      <c r="BJ453" s="89"/>
      <c r="BK453" s="89"/>
      <c r="BL453" s="89"/>
      <c r="BM453" s="89"/>
      <c r="BN453" s="89"/>
      <c r="BO453" s="89"/>
    </row>
    <row r="454" spans="5:67" ht="15.75" customHeight="1" x14ac:dyDescent="0.35">
      <c r="E454" s="84"/>
      <c r="F454" s="84"/>
      <c r="G454" s="84"/>
      <c r="H454" s="84"/>
      <c r="I454" s="84"/>
      <c r="J454" s="84"/>
      <c r="K454" s="85"/>
      <c r="L454" s="86"/>
      <c r="M454" s="86"/>
      <c r="N454" s="86"/>
      <c r="O454" s="87"/>
      <c r="P454" s="88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  <c r="BB454" s="89"/>
      <c r="BC454" s="89"/>
      <c r="BD454" s="89"/>
      <c r="BE454" s="89"/>
      <c r="BF454" s="89"/>
      <c r="BG454" s="89"/>
      <c r="BH454" s="89"/>
      <c r="BI454" s="89"/>
      <c r="BJ454" s="89"/>
      <c r="BK454" s="89"/>
      <c r="BL454" s="89"/>
      <c r="BM454" s="89"/>
      <c r="BN454" s="89"/>
      <c r="BO454" s="89"/>
    </row>
    <row r="455" spans="5:67" ht="15.75" customHeight="1" x14ac:dyDescent="0.35">
      <c r="E455" s="84"/>
      <c r="F455" s="84"/>
      <c r="G455" s="84"/>
      <c r="H455" s="84"/>
      <c r="I455" s="84"/>
      <c r="J455" s="84"/>
      <c r="K455" s="85"/>
      <c r="L455" s="86"/>
      <c r="M455" s="86"/>
      <c r="N455" s="86"/>
      <c r="O455" s="87"/>
      <c r="P455" s="88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89"/>
      <c r="BM455" s="89"/>
      <c r="BN455" s="89"/>
      <c r="BO455" s="89"/>
    </row>
    <row r="456" spans="5:67" ht="15.75" customHeight="1" x14ac:dyDescent="0.35">
      <c r="E456" s="84"/>
      <c r="F456" s="84"/>
      <c r="G456" s="84"/>
      <c r="H456" s="84"/>
      <c r="I456" s="84"/>
      <c r="J456" s="84"/>
      <c r="K456" s="85"/>
      <c r="L456" s="86"/>
      <c r="M456" s="86"/>
      <c r="N456" s="86"/>
      <c r="O456" s="87"/>
      <c r="P456" s="88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</row>
    <row r="457" spans="5:67" ht="15.75" customHeight="1" x14ac:dyDescent="0.35">
      <c r="E457" s="84"/>
      <c r="F457" s="84"/>
      <c r="G457" s="84"/>
      <c r="H457" s="84"/>
      <c r="I457" s="84"/>
      <c r="J457" s="84"/>
      <c r="K457" s="85"/>
      <c r="L457" s="86"/>
      <c r="M457" s="86"/>
      <c r="N457" s="86"/>
      <c r="O457" s="87"/>
      <c r="P457" s="88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89"/>
      <c r="BE457" s="89"/>
      <c r="BF457" s="89"/>
      <c r="BG457" s="89"/>
      <c r="BH457" s="89"/>
      <c r="BI457" s="89"/>
      <c r="BJ457" s="89"/>
      <c r="BK457" s="89"/>
      <c r="BL457" s="89"/>
      <c r="BM457" s="89"/>
      <c r="BN457" s="89"/>
      <c r="BO457" s="89"/>
    </row>
    <row r="458" spans="5:67" ht="15.75" customHeight="1" x14ac:dyDescent="0.35">
      <c r="E458" s="84"/>
      <c r="F458" s="84"/>
      <c r="G458" s="84"/>
      <c r="H458" s="84"/>
      <c r="I458" s="84"/>
      <c r="J458" s="84"/>
      <c r="K458" s="85"/>
      <c r="L458" s="86"/>
      <c r="M458" s="86"/>
      <c r="N458" s="86"/>
      <c r="O458" s="87"/>
      <c r="P458" s="88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  <c r="BB458" s="89"/>
      <c r="BC458" s="89"/>
      <c r="BD458" s="89"/>
      <c r="BE458" s="89"/>
      <c r="BF458" s="89"/>
      <c r="BG458" s="89"/>
      <c r="BH458" s="89"/>
      <c r="BI458" s="89"/>
      <c r="BJ458" s="89"/>
      <c r="BK458" s="89"/>
      <c r="BL458" s="89"/>
      <c r="BM458" s="89"/>
      <c r="BN458" s="89"/>
      <c r="BO458" s="89"/>
    </row>
    <row r="459" spans="5:67" ht="15.75" customHeight="1" x14ac:dyDescent="0.35">
      <c r="E459" s="84"/>
      <c r="F459" s="84"/>
      <c r="G459" s="84"/>
      <c r="H459" s="84"/>
      <c r="I459" s="84"/>
      <c r="J459" s="84"/>
      <c r="K459" s="85"/>
      <c r="L459" s="86"/>
      <c r="M459" s="86"/>
      <c r="N459" s="86"/>
      <c r="O459" s="87"/>
      <c r="P459" s="88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  <c r="BB459" s="89"/>
      <c r="BC459" s="89"/>
      <c r="BD459" s="89"/>
      <c r="BE459" s="89"/>
      <c r="BF459" s="89"/>
      <c r="BG459" s="89"/>
      <c r="BH459" s="89"/>
      <c r="BI459" s="89"/>
      <c r="BJ459" s="89"/>
      <c r="BK459" s="89"/>
      <c r="BL459" s="89"/>
      <c r="BM459" s="89"/>
      <c r="BN459" s="89"/>
      <c r="BO459" s="89"/>
    </row>
    <row r="460" spans="5:67" ht="15.75" customHeight="1" x14ac:dyDescent="0.35">
      <c r="E460" s="84"/>
      <c r="F460" s="84"/>
      <c r="G460" s="84"/>
      <c r="H460" s="84"/>
      <c r="I460" s="84"/>
      <c r="J460" s="84"/>
      <c r="K460" s="85"/>
      <c r="L460" s="86"/>
      <c r="M460" s="86"/>
      <c r="N460" s="86"/>
      <c r="O460" s="87"/>
      <c r="P460" s="88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  <c r="BB460" s="89"/>
      <c r="BC460" s="89"/>
      <c r="BD460" s="89"/>
      <c r="BE460" s="89"/>
      <c r="BF460" s="89"/>
      <c r="BG460" s="89"/>
      <c r="BH460" s="89"/>
      <c r="BI460" s="89"/>
      <c r="BJ460" s="89"/>
      <c r="BK460" s="89"/>
      <c r="BL460" s="89"/>
      <c r="BM460" s="89"/>
      <c r="BN460" s="89"/>
      <c r="BO460" s="89"/>
    </row>
    <row r="461" spans="5:67" ht="15.75" customHeight="1" x14ac:dyDescent="0.35">
      <c r="E461" s="84"/>
      <c r="F461" s="84"/>
      <c r="G461" s="84"/>
      <c r="H461" s="84"/>
      <c r="I461" s="84"/>
      <c r="J461" s="84"/>
      <c r="K461" s="85"/>
      <c r="L461" s="86"/>
      <c r="M461" s="86"/>
      <c r="N461" s="86"/>
      <c r="O461" s="87"/>
      <c r="P461" s="88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  <c r="BB461" s="89"/>
      <c r="BC461" s="89"/>
      <c r="BD461" s="89"/>
      <c r="BE461" s="89"/>
      <c r="BF461" s="89"/>
      <c r="BG461" s="89"/>
      <c r="BH461" s="89"/>
      <c r="BI461" s="89"/>
      <c r="BJ461" s="89"/>
      <c r="BK461" s="89"/>
      <c r="BL461" s="89"/>
      <c r="BM461" s="89"/>
      <c r="BN461" s="89"/>
      <c r="BO461" s="89"/>
    </row>
    <row r="462" spans="5:67" ht="15.75" customHeight="1" x14ac:dyDescent="0.35">
      <c r="E462" s="84"/>
      <c r="F462" s="84"/>
      <c r="G462" s="84"/>
      <c r="H462" s="84"/>
      <c r="I462" s="84"/>
      <c r="J462" s="84"/>
      <c r="K462" s="85"/>
      <c r="L462" s="86"/>
      <c r="M462" s="86"/>
      <c r="N462" s="86"/>
      <c r="O462" s="87"/>
      <c r="P462" s="88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  <c r="BB462" s="89"/>
      <c r="BC462" s="89"/>
      <c r="BD462" s="89"/>
      <c r="BE462" s="89"/>
      <c r="BF462" s="89"/>
      <c r="BG462" s="89"/>
      <c r="BH462" s="89"/>
      <c r="BI462" s="89"/>
      <c r="BJ462" s="89"/>
      <c r="BK462" s="89"/>
      <c r="BL462" s="89"/>
      <c r="BM462" s="89"/>
      <c r="BN462" s="89"/>
      <c r="BO462" s="89"/>
    </row>
    <row r="463" spans="5:67" ht="15.75" customHeight="1" x14ac:dyDescent="0.35">
      <c r="E463" s="84"/>
      <c r="F463" s="84"/>
      <c r="G463" s="84"/>
      <c r="H463" s="84"/>
      <c r="I463" s="84"/>
      <c r="J463" s="84"/>
      <c r="K463" s="85"/>
      <c r="L463" s="86"/>
      <c r="M463" s="86"/>
      <c r="N463" s="86"/>
      <c r="O463" s="87"/>
      <c r="P463" s="88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  <c r="BB463" s="89"/>
      <c r="BC463" s="89"/>
      <c r="BD463" s="89"/>
      <c r="BE463" s="89"/>
      <c r="BF463" s="89"/>
      <c r="BG463" s="89"/>
      <c r="BH463" s="89"/>
      <c r="BI463" s="89"/>
      <c r="BJ463" s="89"/>
      <c r="BK463" s="89"/>
      <c r="BL463" s="89"/>
      <c r="BM463" s="89"/>
      <c r="BN463" s="89"/>
      <c r="BO463" s="89"/>
    </row>
    <row r="464" spans="5:67" ht="15.75" customHeight="1" x14ac:dyDescent="0.35">
      <c r="E464" s="84"/>
      <c r="F464" s="84"/>
      <c r="G464" s="84"/>
      <c r="H464" s="84"/>
      <c r="I464" s="84"/>
      <c r="J464" s="84"/>
      <c r="K464" s="85"/>
      <c r="L464" s="86"/>
      <c r="M464" s="86"/>
      <c r="N464" s="86"/>
      <c r="O464" s="87"/>
      <c r="P464" s="88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  <c r="BB464" s="89"/>
      <c r="BC464" s="89"/>
      <c r="BD464" s="89"/>
      <c r="BE464" s="89"/>
      <c r="BF464" s="89"/>
      <c r="BG464" s="89"/>
      <c r="BH464" s="89"/>
      <c r="BI464" s="89"/>
      <c r="BJ464" s="89"/>
      <c r="BK464" s="89"/>
      <c r="BL464" s="89"/>
      <c r="BM464" s="89"/>
      <c r="BN464" s="89"/>
      <c r="BO464" s="89"/>
    </row>
    <row r="465" spans="5:67" ht="15.75" customHeight="1" x14ac:dyDescent="0.35">
      <c r="E465" s="84"/>
      <c r="F465" s="84"/>
      <c r="G465" s="84"/>
      <c r="H465" s="84"/>
      <c r="I465" s="84"/>
      <c r="J465" s="84"/>
      <c r="K465" s="85"/>
      <c r="L465" s="86"/>
      <c r="M465" s="86"/>
      <c r="N465" s="86"/>
      <c r="O465" s="87"/>
      <c r="P465" s="88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  <c r="BB465" s="89"/>
      <c r="BC465" s="89"/>
      <c r="BD465" s="89"/>
      <c r="BE465" s="89"/>
      <c r="BF465" s="89"/>
      <c r="BG465" s="89"/>
      <c r="BH465" s="89"/>
      <c r="BI465" s="89"/>
      <c r="BJ465" s="89"/>
      <c r="BK465" s="89"/>
      <c r="BL465" s="89"/>
      <c r="BM465" s="89"/>
      <c r="BN465" s="89"/>
      <c r="BO465" s="89"/>
    </row>
    <row r="466" spans="5:67" ht="15.75" customHeight="1" x14ac:dyDescent="0.35">
      <c r="E466" s="84"/>
      <c r="F466" s="84"/>
      <c r="G466" s="84"/>
      <c r="H466" s="84"/>
      <c r="I466" s="84"/>
      <c r="J466" s="84"/>
      <c r="K466" s="85"/>
      <c r="L466" s="86"/>
      <c r="M466" s="86"/>
      <c r="N466" s="86"/>
      <c r="O466" s="87"/>
      <c r="P466" s="88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  <c r="BB466" s="89"/>
      <c r="BC466" s="89"/>
      <c r="BD466" s="89"/>
      <c r="BE466" s="89"/>
      <c r="BF466" s="89"/>
      <c r="BG466" s="89"/>
      <c r="BH466" s="89"/>
      <c r="BI466" s="89"/>
      <c r="BJ466" s="89"/>
      <c r="BK466" s="89"/>
      <c r="BL466" s="89"/>
      <c r="BM466" s="89"/>
      <c r="BN466" s="89"/>
      <c r="BO466" s="89"/>
    </row>
    <row r="467" spans="5:67" ht="15.75" customHeight="1" x14ac:dyDescent="0.35">
      <c r="E467" s="84"/>
      <c r="F467" s="84"/>
      <c r="G467" s="84"/>
      <c r="H467" s="84"/>
      <c r="I467" s="84"/>
      <c r="J467" s="84"/>
      <c r="K467" s="85"/>
      <c r="L467" s="86"/>
      <c r="M467" s="86"/>
      <c r="N467" s="86"/>
      <c r="O467" s="87"/>
      <c r="P467" s="88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  <c r="BB467" s="89"/>
      <c r="BC467" s="89"/>
      <c r="BD467" s="89"/>
      <c r="BE467" s="89"/>
      <c r="BF467" s="89"/>
      <c r="BG467" s="89"/>
      <c r="BH467" s="89"/>
      <c r="BI467" s="89"/>
      <c r="BJ467" s="89"/>
      <c r="BK467" s="89"/>
      <c r="BL467" s="89"/>
      <c r="BM467" s="89"/>
      <c r="BN467" s="89"/>
      <c r="BO467" s="89"/>
    </row>
    <row r="468" spans="5:67" ht="15.75" customHeight="1" x14ac:dyDescent="0.35">
      <c r="E468" s="84"/>
      <c r="F468" s="84"/>
      <c r="G468" s="84"/>
      <c r="H468" s="84"/>
      <c r="I468" s="84"/>
      <c r="J468" s="84"/>
      <c r="K468" s="85"/>
      <c r="L468" s="86"/>
      <c r="M468" s="86"/>
      <c r="N468" s="86"/>
      <c r="O468" s="87"/>
      <c r="P468" s="88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  <c r="BB468" s="89"/>
      <c r="BC468" s="89"/>
      <c r="BD468" s="89"/>
      <c r="BE468" s="89"/>
      <c r="BF468" s="89"/>
      <c r="BG468" s="89"/>
      <c r="BH468" s="89"/>
      <c r="BI468" s="89"/>
      <c r="BJ468" s="89"/>
      <c r="BK468" s="89"/>
      <c r="BL468" s="89"/>
      <c r="BM468" s="89"/>
      <c r="BN468" s="89"/>
      <c r="BO468" s="89"/>
    </row>
    <row r="469" spans="5:67" ht="15.75" customHeight="1" x14ac:dyDescent="0.35">
      <c r="E469" s="84"/>
      <c r="F469" s="84"/>
      <c r="G469" s="84"/>
      <c r="H469" s="84"/>
      <c r="I469" s="84"/>
      <c r="J469" s="84"/>
      <c r="K469" s="85"/>
      <c r="L469" s="86"/>
      <c r="M469" s="86"/>
      <c r="N469" s="86"/>
      <c r="O469" s="87"/>
      <c r="P469" s="88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  <c r="BB469" s="89"/>
      <c r="BC469" s="89"/>
      <c r="BD469" s="89"/>
      <c r="BE469" s="89"/>
      <c r="BF469" s="89"/>
      <c r="BG469" s="89"/>
      <c r="BH469" s="89"/>
      <c r="BI469" s="89"/>
      <c r="BJ469" s="89"/>
      <c r="BK469" s="89"/>
      <c r="BL469" s="89"/>
      <c r="BM469" s="89"/>
      <c r="BN469" s="89"/>
      <c r="BO469" s="89"/>
    </row>
    <row r="470" spans="5:67" ht="15.75" customHeight="1" x14ac:dyDescent="0.35">
      <c r="E470" s="84"/>
      <c r="F470" s="84"/>
      <c r="G470" s="84"/>
      <c r="H470" s="84"/>
      <c r="I470" s="84"/>
      <c r="J470" s="84"/>
      <c r="K470" s="85"/>
      <c r="L470" s="86"/>
      <c r="M470" s="86"/>
      <c r="N470" s="86"/>
      <c r="O470" s="87"/>
      <c r="P470" s="88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  <c r="BB470" s="89"/>
      <c r="BC470" s="89"/>
      <c r="BD470" s="89"/>
      <c r="BE470" s="89"/>
      <c r="BF470" s="89"/>
      <c r="BG470" s="89"/>
      <c r="BH470" s="89"/>
      <c r="BI470" s="89"/>
      <c r="BJ470" s="89"/>
      <c r="BK470" s="89"/>
      <c r="BL470" s="89"/>
      <c r="BM470" s="89"/>
      <c r="BN470" s="89"/>
      <c r="BO470" s="89"/>
    </row>
    <row r="471" spans="5:67" ht="15.75" customHeight="1" x14ac:dyDescent="0.35">
      <c r="E471" s="84"/>
      <c r="F471" s="84"/>
      <c r="G471" s="84"/>
      <c r="H471" s="84"/>
      <c r="I471" s="84"/>
      <c r="J471" s="84"/>
      <c r="K471" s="85"/>
      <c r="L471" s="86"/>
      <c r="M471" s="86"/>
      <c r="N471" s="86"/>
      <c r="O471" s="87"/>
      <c r="P471" s="88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  <c r="BB471" s="89"/>
      <c r="BC471" s="89"/>
      <c r="BD471" s="89"/>
      <c r="BE471" s="89"/>
      <c r="BF471" s="89"/>
      <c r="BG471" s="89"/>
      <c r="BH471" s="89"/>
      <c r="BI471" s="89"/>
      <c r="BJ471" s="89"/>
      <c r="BK471" s="89"/>
      <c r="BL471" s="89"/>
      <c r="BM471" s="89"/>
      <c r="BN471" s="89"/>
      <c r="BO471" s="89"/>
    </row>
    <row r="472" spans="5:67" ht="15.75" customHeight="1" x14ac:dyDescent="0.35">
      <c r="E472" s="84"/>
      <c r="F472" s="84"/>
      <c r="G472" s="84"/>
      <c r="H472" s="84"/>
      <c r="I472" s="84"/>
      <c r="J472" s="84"/>
      <c r="K472" s="85"/>
      <c r="L472" s="86"/>
      <c r="M472" s="86"/>
      <c r="N472" s="86"/>
      <c r="O472" s="87"/>
      <c r="P472" s="88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  <c r="BB472" s="89"/>
      <c r="BC472" s="89"/>
      <c r="BD472" s="89"/>
      <c r="BE472" s="89"/>
      <c r="BF472" s="89"/>
      <c r="BG472" s="89"/>
      <c r="BH472" s="89"/>
      <c r="BI472" s="89"/>
      <c r="BJ472" s="89"/>
      <c r="BK472" s="89"/>
      <c r="BL472" s="89"/>
      <c r="BM472" s="89"/>
      <c r="BN472" s="89"/>
      <c r="BO472" s="89"/>
    </row>
    <row r="473" spans="5:67" ht="15.75" customHeight="1" x14ac:dyDescent="0.35">
      <c r="E473" s="84"/>
      <c r="F473" s="84"/>
      <c r="G473" s="84"/>
      <c r="H473" s="84"/>
      <c r="I473" s="84"/>
      <c r="J473" s="84"/>
      <c r="K473" s="85"/>
      <c r="L473" s="86"/>
      <c r="M473" s="86"/>
      <c r="N473" s="86"/>
      <c r="O473" s="87"/>
      <c r="P473" s="88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  <c r="BB473" s="89"/>
      <c r="BC473" s="89"/>
      <c r="BD473" s="89"/>
      <c r="BE473" s="89"/>
      <c r="BF473" s="89"/>
      <c r="BG473" s="89"/>
      <c r="BH473" s="89"/>
      <c r="BI473" s="89"/>
      <c r="BJ473" s="89"/>
      <c r="BK473" s="89"/>
      <c r="BL473" s="89"/>
      <c r="BM473" s="89"/>
      <c r="BN473" s="89"/>
      <c r="BO473" s="89"/>
    </row>
    <row r="474" spans="5:67" ht="15.75" customHeight="1" x14ac:dyDescent="0.35">
      <c r="E474" s="84"/>
      <c r="F474" s="84"/>
      <c r="G474" s="84"/>
      <c r="H474" s="84"/>
      <c r="I474" s="84"/>
      <c r="J474" s="84"/>
      <c r="K474" s="85"/>
      <c r="L474" s="86"/>
      <c r="M474" s="86"/>
      <c r="N474" s="86"/>
      <c r="O474" s="87"/>
      <c r="P474" s="88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  <c r="BB474" s="89"/>
      <c r="BC474" s="89"/>
      <c r="BD474" s="89"/>
      <c r="BE474" s="89"/>
      <c r="BF474" s="89"/>
      <c r="BG474" s="89"/>
      <c r="BH474" s="89"/>
      <c r="BI474" s="89"/>
      <c r="BJ474" s="89"/>
      <c r="BK474" s="89"/>
      <c r="BL474" s="89"/>
      <c r="BM474" s="89"/>
      <c r="BN474" s="89"/>
      <c r="BO474" s="89"/>
    </row>
    <row r="475" spans="5:67" ht="15.75" customHeight="1" x14ac:dyDescent="0.35">
      <c r="E475" s="84"/>
      <c r="F475" s="84"/>
      <c r="G475" s="84"/>
      <c r="H475" s="84"/>
      <c r="I475" s="84"/>
      <c r="J475" s="84"/>
      <c r="K475" s="85"/>
      <c r="L475" s="86"/>
      <c r="M475" s="86"/>
      <c r="N475" s="86"/>
      <c r="O475" s="87"/>
      <c r="P475" s="88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  <c r="BB475" s="89"/>
      <c r="BC475" s="89"/>
      <c r="BD475" s="89"/>
      <c r="BE475" s="89"/>
      <c r="BF475" s="89"/>
      <c r="BG475" s="89"/>
      <c r="BH475" s="89"/>
      <c r="BI475" s="89"/>
      <c r="BJ475" s="89"/>
      <c r="BK475" s="89"/>
      <c r="BL475" s="89"/>
      <c r="BM475" s="89"/>
      <c r="BN475" s="89"/>
      <c r="BO475" s="89"/>
    </row>
    <row r="476" spans="5:67" ht="15.75" customHeight="1" x14ac:dyDescent="0.35">
      <c r="E476" s="84"/>
      <c r="F476" s="84"/>
      <c r="G476" s="84"/>
      <c r="H476" s="84"/>
      <c r="I476" s="84"/>
      <c r="J476" s="84"/>
      <c r="K476" s="85"/>
      <c r="L476" s="86"/>
      <c r="M476" s="86"/>
      <c r="N476" s="86"/>
      <c r="O476" s="87"/>
      <c r="P476" s="88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  <c r="BB476" s="89"/>
      <c r="BC476" s="89"/>
      <c r="BD476" s="89"/>
      <c r="BE476" s="89"/>
      <c r="BF476" s="89"/>
      <c r="BG476" s="89"/>
      <c r="BH476" s="89"/>
      <c r="BI476" s="89"/>
      <c r="BJ476" s="89"/>
      <c r="BK476" s="89"/>
      <c r="BL476" s="89"/>
      <c r="BM476" s="89"/>
      <c r="BN476" s="89"/>
      <c r="BO476" s="89"/>
    </row>
    <row r="477" spans="5:67" ht="15.75" customHeight="1" x14ac:dyDescent="0.35">
      <c r="E477" s="84"/>
      <c r="F477" s="84"/>
      <c r="G477" s="84"/>
      <c r="H477" s="84"/>
      <c r="I477" s="84"/>
      <c r="J477" s="84"/>
      <c r="K477" s="85"/>
      <c r="L477" s="86"/>
      <c r="M477" s="86"/>
      <c r="N477" s="86"/>
      <c r="O477" s="87"/>
      <c r="P477" s="88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  <c r="BB477" s="89"/>
      <c r="BC477" s="89"/>
      <c r="BD477" s="89"/>
      <c r="BE477" s="89"/>
      <c r="BF477" s="89"/>
      <c r="BG477" s="89"/>
      <c r="BH477" s="89"/>
      <c r="BI477" s="89"/>
      <c r="BJ477" s="89"/>
      <c r="BK477" s="89"/>
      <c r="BL477" s="89"/>
      <c r="BM477" s="89"/>
      <c r="BN477" s="89"/>
      <c r="BO477" s="89"/>
    </row>
    <row r="478" spans="5:67" ht="15.75" customHeight="1" x14ac:dyDescent="0.35">
      <c r="E478" s="84"/>
      <c r="F478" s="84"/>
      <c r="G478" s="84"/>
      <c r="H478" s="84"/>
      <c r="I478" s="84"/>
      <c r="J478" s="84"/>
      <c r="K478" s="85"/>
      <c r="L478" s="86"/>
      <c r="M478" s="86"/>
      <c r="N478" s="86"/>
      <c r="O478" s="87"/>
      <c r="P478" s="88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  <c r="BB478" s="89"/>
      <c r="BC478" s="89"/>
      <c r="BD478" s="89"/>
      <c r="BE478" s="89"/>
      <c r="BF478" s="89"/>
      <c r="BG478" s="89"/>
      <c r="BH478" s="89"/>
      <c r="BI478" s="89"/>
      <c r="BJ478" s="89"/>
      <c r="BK478" s="89"/>
      <c r="BL478" s="89"/>
      <c r="BM478" s="89"/>
      <c r="BN478" s="89"/>
      <c r="BO478" s="89"/>
    </row>
    <row r="479" spans="5:67" ht="15.75" customHeight="1" x14ac:dyDescent="0.35">
      <c r="E479" s="84"/>
      <c r="F479" s="84"/>
      <c r="G479" s="84"/>
      <c r="H479" s="84"/>
      <c r="I479" s="84"/>
      <c r="J479" s="84"/>
      <c r="K479" s="85"/>
      <c r="L479" s="86"/>
      <c r="M479" s="86"/>
      <c r="N479" s="86"/>
      <c r="O479" s="87"/>
      <c r="P479" s="88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  <c r="BB479" s="89"/>
      <c r="BC479" s="89"/>
      <c r="BD479" s="89"/>
      <c r="BE479" s="89"/>
      <c r="BF479" s="89"/>
      <c r="BG479" s="89"/>
      <c r="BH479" s="89"/>
      <c r="BI479" s="89"/>
      <c r="BJ479" s="89"/>
      <c r="BK479" s="89"/>
      <c r="BL479" s="89"/>
      <c r="BM479" s="89"/>
      <c r="BN479" s="89"/>
      <c r="BO479" s="89"/>
    </row>
    <row r="480" spans="5:67" ht="15.75" customHeight="1" x14ac:dyDescent="0.35">
      <c r="E480" s="84"/>
      <c r="F480" s="84"/>
      <c r="G480" s="84"/>
      <c r="H480" s="84"/>
      <c r="I480" s="84"/>
      <c r="J480" s="84"/>
      <c r="K480" s="85"/>
      <c r="L480" s="86"/>
      <c r="M480" s="86"/>
      <c r="N480" s="86"/>
      <c r="O480" s="87"/>
      <c r="P480" s="88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</row>
    <row r="481" spans="5:67" ht="15.75" customHeight="1" x14ac:dyDescent="0.35">
      <c r="E481" s="84"/>
      <c r="F481" s="84"/>
      <c r="G481" s="84"/>
      <c r="H481" s="84"/>
      <c r="I481" s="84"/>
      <c r="J481" s="84"/>
      <c r="K481" s="85"/>
      <c r="L481" s="86"/>
      <c r="M481" s="86"/>
      <c r="N481" s="86"/>
      <c r="O481" s="87"/>
      <c r="P481" s="88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  <c r="BB481" s="89"/>
      <c r="BC481" s="89"/>
      <c r="BD481" s="89"/>
      <c r="BE481" s="89"/>
      <c r="BF481" s="89"/>
      <c r="BG481" s="89"/>
      <c r="BH481" s="89"/>
      <c r="BI481" s="89"/>
      <c r="BJ481" s="89"/>
      <c r="BK481" s="89"/>
      <c r="BL481" s="89"/>
      <c r="BM481" s="89"/>
      <c r="BN481" s="89"/>
      <c r="BO481" s="89"/>
    </row>
    <row r="482" spans="5:67" ht="15.75" customHeight="1" x14ac:dyDescent="0.35">
      <c r="E482" s="84"/>
      <c r="F482" s="84"/>
      <c r="G482" s="84"/>
      <c r="H482" s="84"/>
      <c r="I482" s="84"/>
      <c r="J482" s="84"/>
      <c r="K482" s="85"/>
      <c r="L482" s="86"/>
      <c r="M482" s="86"/>
      <c r="N482" s="86"/>
      <c r="O482" s="87"/>
      <c r="P482" s="88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  <c r="BB482" s="89"/>
      <c r="BC482" s="89"/>
      <c r="BD482" s="89"/>
      <c r="BE482" s="89"/>
      <c r="BF482" s="89"/>
      <c r="BG482" s="89"/>
      <c r="BH482" s="89"/>
      <c r="BI482" s="89"/>
      <c r="BJ482" s="89"/>
      <c r="BK482" s="89"/>
      <c r="BL482" s="89"/>
      <c r="BM482" s="89"/>
      <c r="BN482" s="89"/>
      <c r="BO482" s="89"/>
    </row>
    <row r="483" spans="5:67" ht="15.75" customHeight="1" x14ac:dyDescent="0.35">
      <c r="E483" s="84"/>
      <c r="F483" s="84"/>
      <c r="G483" s="84"/>
      <c r="H483" s="84"/>
      <c r="I483" s="84"/>
      <c r="J483" s="84"/>
      <c r="K483" s="85"/>
      <c r="L483" s="86"/>
      <c r="M483" s="86"/>
      <c r="N483" s="86"/>
      <c r="O483" s="87"/>
      <c r="P483" s="88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  <c r="BB483" s="89"/>
      <c r="BC483" s="89"/>
      <c r="BD483" s="89"/>
      <c r="BE483" s="89"/>
      <c r="BF483" s="89"/>
      <c r="BG483" s="89"/>
      <c r="BH483" s="89"/>
      <c r="BI483" s="89"/>
      <c r="BJ483" s="89"/>
      <c r="BK483" s="89"/>
      <c r="BL483" s="89"/>
      <c r="BM483" s="89"/>
      <c r="BN483" s="89"/>
      <c r="BO483" s="89"/>
    </row>
    <row r="484" spans="5:67" ht="15.75" customHeight="1" x14ac:dyDescent="0.35">
      <c r="E484" s="84"/>
      <c r="F484" s="84"/>
      <c r="G484" s="84"/>
      <c r="H484" s="84"/>
      <c r="I484" s="84"/>
      <c r="J484" s="84"/>
      <c r="K484" s="85"/>
      <c r="L484" s="86"/>
      <c r="M484" s="86"/>
      <c r="N484" s="86"/>
      <c r="O484" s="87"/>
      <c r="P484" s="88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89"/>
      <c r="BL484" s="89"/>
      <c r="BM484" s="89"/>
      <c r="BN484" s="89"/>
      <c r="BO484" s="89"/>
    </row>
    <row r="485" spans="5:67" ht="15.75" customHeight="1" x14ac:dyDescent="0.35">
      <c r="E485" s="84"/>
      <c r="F485" s="84"/>
      <c r="G485" s="84"/>
      <c r="H485" s="84"/>
      <c r="I485" s="84"/>
      <c r="J485" s="84"/>
      <c r="K485" s="85"/>
      <c r="L485" s="86"/>
      <c r="M485" s="86"/>
      <c r="N485" s="86"/>
      <c r="O485" s="87"/>
      <c r="P485" s="88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  <c r="BB485" s="89"/>
      <c r="BC485" s="89"/>
      <c r="BD485" s="89"/>
      <c r="BE485" s="89"/>
      <c r="BF485" s="89"/>
      <c r="BG485" s="89"/>
      <c r="BH485" s="89"/>
      <c r="BI485" s="89"/>
      <c r="BJ485" s="89"/>
      <c r="BK485" s="89"/>
      <c r="BL485" s="89"/>
      <c r="BM485" s="89"/>
      <c r="BN485" s="89"/>
      <c r="BO485" s="89"/>
    </row>
    <row r="486" spans="5:67" ht="15.75" customHeight="1" x14ac:dyDescent="0.35">
      <c r="E486" s="84"/>
      <c r="F486" s="84"/>
      <c r="G486" s="84"/>
      <c r="H486" s="84"/>
      <c r="I486" s="84"/>
      <c r="J486" s="84"/>
      <c r="K486" s="85"/>
      <c r="L486" s="86"/>
      <c r="M486" s="86"/>
      <c r="N486" s="86"/>
      <c r="O486" s="87"/>
      <c r="P486" s="88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  <c r="BB486" s="89"/>
      <c r="BC486" s="89"/>
      <c r="BD486" s="89"/>
      <c r="BE486" s="89"/>
      <c r="BF486" s="89"/>
      <c r="BG486" s="89"/>
      <c r="BH486" s="89"/>
      <c r="BI486" s="89"/>
      <c r="BJ486" s="89"/>
      <c r="BK486" s="89"/>
      <c r="BL486" s="89"/>
      <c r="BM486" s="89"/>
      <c r="BN486" s="89"/>
      <c r="BO486" s="89"/>
    </row>
    <row r="487" spans="5:67" ht="15.75" customHeight="1" x14ac:dyDescent="0.35">
      <c r="E487" s="84"/>
      <c r="F487" s="84"/>
      <c r="G487" s="84"/>
      <c r="H487" s="84"/>
      <c r="I487" s="84"/>
      <c r="J487" s="84"/>
      <c r="K487" s="85"/>
      <c r="L487" s="86"/>
      <c r="M487" s="86"/>
      <c r="N487" s="86"/>
      <c r="O487" s="87"/>
      <c r="P487" s="88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  <c r="BB487" s="89"/>
      <c r="BC487" s="89"/>
      <c r="BD487" s="89"/>
      <c r="BE487" s="89"/>
      <c r="BF487" s="89"/>
      <c r="BG487" s="89"/>
      <c r="BH487" s="89"/>
      <c r="BI487" s="89"/>
      <c r="BJ487" s="89"/>
      <c r="BK487" s="89"/>
      <c r="BL487" s="89"/>
      <c r="BM487" s="89"/>
      <c r="BN487" s="89"/>
      <c r="BO487" s="89"/>
    </row>
    <row r="488" spans="5:67" ht="15.75" customHeight="1" x14ac:dyDescent="0.35">
      <c r="E488" s="84"/>
      <c r="F488" s="84"/>
      <c r="G488" s="84"/>
      <c r="H488" s="84"/>
      <c r="I488" s="84"/>
      <c r="J488" s="84"/>
      <c r="K488" s="85"/>
      <c r="L488" s="86"/>
      <c r="M488" s="86"/>
      <c r="N488" s="86"/>
      <c r="O488" s="87"/>
      <c r="P488" s="88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  <c r="BB488" s="89"/>
      <c r="BC488" s="89"/>
      <c r="BD488" s="89"/>
      <c r="BE488" s="89"/>
      <c r="BF488" s="89"/>
      <c r="BG488" s="89"/>
      <c r="BH488" s="89"/>
      <c r="BI488" s="89"/>
      <c r="BJ488" s="89"/>
      <c r="BK488" s="89"/>
      <c r="BL488" s="89"/>
      <c r="BM488" s="89"/>
      <c r="BN488" s="89"/>
      <c r="BO488" s="89"/>
    </row>
    <row r="489" spans="5:67" ht="15.75" customHeight="1" x14ac:dyDescent="0.35">
      <c r="E489" s="84"/>
      <c r="F489" s="84"/>
      <c r="G489" s="84"/>
      <c r="H489" s="84"/>
      <c r="I489" s="84"/>
      <c r="J489" s="84"/>
      <c r="K489" s="85"/>
      <c r="L489" s="86"/>
      <c r="M489" s="86"/>
      <c r="N489" s="86"/>
      <c r="O489" s="87"/>
      <c r="P489" s="88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  <c r="BB489" s="89"/>
      <c r="BC489" s="89"/>
      <c r="BD489" s="89"/>
      <c r="BE489" s="89"/>
      <c r="BF489" s="89"/>
      <c r="BG489" s="89"/>
      <c r="BH489" s="89"/>
      <c r="BI489" s="89"/>
      <c r="BJ489" s="89"/>
      <c r="BK489" s="89"/>
      <c r="BL489" s="89"/>
      <c r="BM489" s="89"/>
      <c r="BN489" s="89"/>
      <c r="BO489" s="89"/>
    </row>
    <row r="490" spans="5:67" ht="15.75" customHeight="1" x14ac:dyDescent="0.35">
      <c r="E490" s="84"/>
      <c r="F490" s="84"/>
      <c r="G490" s="84"/>
      <c r="H490" s="84"/>
      <c r="I490" s="84"/>
      <c r="J490" s="84"/>
      <c r="K490" s="85"/>
      <c r="L490" s="86"/>
      <c r="M490" s="86"/>
      <c r="N490" s="86"/>
      <c r="O490" s="87"/>
      <c r="P490" s="88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  <c r="BB490" s="89"/>
      <c r="BC490" s="89"/>
      <c r="BD490" s="89"/>
      <c r="BE490" s="89"/>
      <c r="BF490" s="89"/>
      <c r="BG490" s="89"/>
      <c r="BH490" s="89"/>
      <c r="BI490" s="89"/>
      <c r="BJ490" s="89"/>
      <c r="BK490" s="89"/>
      <c r="BL490" s="89"/>
      <c r="BM490" s="89"/>
      <c r="BN490" s="89"/>
      <c r="BO490" s="89"/>
    </row>
    <row r="491" spans="5:67" ht="15.75" customHeight="1" x14ac:dyDescent="0.35">
      <c r="E491" s="84"/>
      <c r="F491" s="84"/>
      <c r="G491" s="84"/>
      <c r="H491" s="84"/>
      <c r="I491" s="84"/>
      <c r="J491" s="84"/>
      <c r="K491" s="85"/>
      <c r="L491" s="86"/>
      <c r="M491" s="86"/>
      <c r="N491" s="86"/>
      <c r="O491" s="87"/>
      <c r="P491" s="88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  <c r="BB491" s="89"/>
      <c r="BC491" s="89"/>
      <c r="BD491" s="89"/>
      <c r="BE491" s="89"/>
      <c r="BF491" s="89"/>
      <c r="BG491" s="89"/>
      <c r="BH491" s="89"/>
      <c r="BI491" s="89"/>
      <c r="BJ491" s="89"/>
      <c r="BK491" s="89"/>
      <c r="BL491" s="89"/>
      <c r="BM491" s="89"/>
      <c r="BN491" s="89"/>
      <c r="BO491" s="89"/>
    </row>
    <row r="492" spans="5:67" ht="15.75" customHeight="1" x14ac:dyDescent="0.35">
      <c r="E492" s="84"/>
      <c r="F492" s="84"/>
      <c r="G492" s="84"/>
      <c r="H492" s="84"/>
      <c r="I492" s="84"/>
      <c r="J492" s="84"/>
      <c r="K492" s="85"/>
      <c r="L492" s="86"/>
      <c r="M492" s="86"/>
      <c r="N492" s="86"/>
      <c r="O492" s="87"/>
      <c r="P492" s="88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  <c r="BB492" s="89"/>
      <c r="BC492" s="89"/>
      <c r="BD492" s="89"/>
      <c r="BE492" s="89"/>
      <c r="BF492" s="89"/>
      <c r="BG492" s="89"/>
      <c r="BH492" s="89"/>
      <c r="BI492" s="89"/>
      <c r="BJ492" s="89"/>
      <c r="BK492" s="89"/>
      <c r="BL492" s="89"/>
      <c r="BM492" s="89"/>
      <c r="BN492" s="89"/>
      <c r="BO492" s="89"/>
    </row>
    <row r="493" spans="5:67" ht="15.75" customHeight="1" x14ac:dyDescent="0.35">
      <c r="E493" s="84"/>
      <c r="F493" s="84"/>
      <c r="G493" s="84"/>
      <c r="H493" s="84"/>
      <c r="I493" s="84"/>
      <c r="J493" s="84"/>
      <c r="K493" s="85"/>
      <c r="L493" s="86"/>
      <c r="M493" s="86"/>
      <c r="N493" s="86"/>
      <c r="O493" s="87"/>
      <c r="P493" s="88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</row>
    <row r="494" spans="5:67" ht="15.75" customHeight="1" x14ac:dyDescent="0.35">
      <c r="E494" s="84"/>
      <c r="F494" s="84"/>
      <c r="G494" s="84"/>
      <c r="H494" s="84"/>
      <c r="I494" s="84"/>
      <c r="J494" s="84"/>
      <c r="K494" s="85"/>
      <c r="L494" s="86"/>
      <c r="M494" s="86"/>
      <c r="N494" s="86"/>
      <c r="O494" s="87"/>
      <c r="P494" s="88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  <c r="BB494" s="89"/>
      <c r="BC494" s="89"/>
      <c r="BD494" s="89"/>
      <c r="BE494" s="89"/>
      <c r="BF494" s="89"/>
      <c r="BG494" s="89"/>
      <c r="BH494" s="89"/>
      <c r="BI494" s="89"/>
      <c r="BJ494" s="89"/>
      <c r="BK494" s="89"/>
      <c r="BL494" s="89"/>
      <c r="BM494" s="89"/>
      <c r="BN494" s="89"/>
      <c r="BO494" s="89"/>
    </row>
    <row r="495" spans="5:67" ht="15.75" customHeight="1" x14ac:dyDescent="0.35">
      <c r="E495" s="84"/>
      <c r="F495" s="84"/>
      <c r="G495" s="84"/>
      <c r="H495" s="84"/>
      <c r="I495" s="84"/>
      <c r="J495" s="84"/>
      <c r="K495" s="85"/>
      <c r="L495" s="86"/>
      <c r="M495" s="86"/>
      <c r="N495" s="86"/>
      <c r="O495" s="87"/>
      <c r="P495" s="88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  <c r="BB495" s="89"/>
      <c r="BC495" s="89"/>
      <c r="BD495" s="89"/>
      <c r="BE495" s="89"/>
      <c r="BF495" s="89"/>
      <c r="BG495" s="89"/>
      <c r="BH495" s="89"/>
      <c r="BI495" s="89"/>
      <c r="BJ495" s="89"/>
      <c r="BK495" s="89"/>
      <c r="BL495" s="89"/>
      <c r="BM495" s="89"/>
      <c r="BN495" s="89"/>
      <c r="BO495" s="89"/>
    </row>
    <row r="496" spans="5:67" ht="15.75" customHeight="1" x14ac:dyDescent="0.35">
      <c r="E496" s="84"/>
      <c r="F496" s="84"/>
      <c r="G496" s="84"/>
      <c r="H496" s="84"/>
      <c r="I496" s="84"/>
      <c r="J496" s="84"/>
      <c r="K496" s="85"/>
      <c r="L496" s="86"/>
      <c r="M496" s="86"/>
      <c r="N496" s="86"/>
      <c r="O496" s="87"/>
      <c r="P496" s="88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  <c r="BB496" s="89"/>
      <c r="BC496" s="89"/>
      <c r="BD496" s="89"/>
      <c r="BE496" s="89"/>
      <c r="BF496" s="89"/>
      <c r="BG496" s="89"/>
      <c r="BH496" s="89"/>
      <c r="BI496" s="89"/>
      <c r="BJ496" s="89"/>
      <c r="BK496" s="89"/>
      <c r="BL496" s="89"/>
      <c r="BM496" s="89"/>
      <c r="BN496" s="89"/>
      <c r="BO496" s="89"/>
    </row>
    <row r="497" spans="5:67" ht="15.75" customHeight="1" x14ac:dyDescent="0.35">
      <c r="E497" s="84"/>
      <c r="F497" s="84"/>
      <c r="G497" s="84"/>
      <c r="H497" s="84"/>
      <c r="I497" s="84"/>
      <c r="J497" s="84"/>
      <c r="K497" s="85"/>
      <c r="L497" s="86"/>
      <c r="M497" s="86"/>
      <c r="N497" s="86"/>
      <c r="O497" s="87"/>
      <c r="P497" s="88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  <c r="BB497" s="89"/>
      <c r="BC497" s="89"/>
      <c r="BD497" s="89"/>
      <c r="BE497" s="89"/>
      <c r="BF497" s="89"/>
      <c r="BG497" s="89"/>
      <c r="BH497" s="89"/>
      <c r="BI497" s="89"/>
      <c r="BJ497" s="89"/>
      <c r="BK497" s="89"/>
      <c r="BL497" s="89"/>
      <c r="BM497" s="89"/>
      <c r="BN497" s="89"/>
      <c r="BO497" s="89"/>
    </row>
    <row r="498" spans="5:67" ht="15.75" customHeight="1" x14ac:dyDescent="0.35">
      <c r="E498" s="84"/>
      <c r="F498" s="84"/>
      <c r="G498" s="84"/>
      <c r="H498" s="84"/>
      <c r="I498" s="84"/>
      <c r="J498" s="84"/>
      <c r="K498" s="85"/>
      <c r="L498" s="86"/>
      <c r="M498" s="86"/>
      <c r="N498" s="86"/>
      <c r="O498" s="87"/>
      <c r="P498" s="88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  <c r="BB498" s="89"/>
      <c r="BC498" s="89"/>
      <c r="BD498" s="89"/>
      <c r="BE498" s="89"/>
      <c r="BF498" s="89"/>
      <c r="BG498" s="89"/>
      <c r="BH498" s="89"/>
      <c r="BI498" s="89"/>
      <c r="BJ498" s="89"/>
      <c r="BK498" s="89"/>
      <c r="BL498" s="89"/>
      <c r="BM498" s="89"/>
      <c r="BN498" s="89"/>
      <c r="BO498" s="89"/>
    </row>
    <row r="499" spans="5:67" ht="15.75" customHeight="1" x14ac:dyDescent="0.35">
      <c r="E499" s="84"/>
      <c r="F499" s="84"/>
      <c r="G499" s="84"/>
      <c r="H499" s="84"/>
      <c r="I499" s="84"/>
      <c r="J499" s="84"/>
      <c r="K499" s="85"/>
      <c r="L499" s="86"/>
      <c r="M499" s="86"/>
      <c r="N499" s="86"/>
      <c r="O499" s="87"/>
      <c r="P499" s="88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  <c r="BB499" s="89"/>
      <c r="BC499" s="89"/>
      <c r="BD499" s="89"/>
      <c r="BE499" s="89"/>
      <c r="BF499" s="89"/>
      <c r="BG499" s="89"/>
      <c r="BH499" s="89"/>
      <c r="BI499" s="89"/>
      <c r="BJ499" s="89"/>
      <c r="BK499" s="89"/>
      <c r="BL499" s="89"/>
      <c r="BM499" s="89"/>
      <c r="BN499" s="89"/>
      <c r="BO499" s="89"/>
    </row>
    <row r="500" spans="5:67" ht="15.75" customHeight="1" x14ac:dyDescent="0.35">
      <c r="E500" s="84"/>
      <c r="F500" s="84"/>
      <c r="G500" s="84"/>
      <c r="H500" s="84"/>
      <c r="I500" s="84"/>
      <c r="J500" s="84"/>
      <c r="K500" s="85"/>
      <c r="L500" s="86"/>
      <c r="M500" s="86"/>
      <c r="N500" s="86"/>
      <c r="O500" s="87"/>
      <c r="P500" s="88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  <c r="BB500" s="89"/>
      <c r="BC500" s="89"/>
      <c r="BD500" s="89"/>
      <c r="BE500" s="89"/>
      <c r="BF500" s="89"/>
      <c r="BG500" s="89"/>
      <c r="BH500" s="89"/>
      <c r="BI500" s="89"/>
      <c r="BJ500" s="89"/>
      <c r="BK500" s="89"/>
      <c r="BL500" s="89"/>
      <c r="BM500" s="89"/>
      <c r="BN500" s="89"/>
      <c r="BO500" s="89"/>
    </row>
    <row r="501" spans="5:67" ht="15.75" customHeight="1" x14ac:dyDescent="0.35">
      <c r="E501" s="84"/>
      <c r="F501" s="84"/>
      <c r="G501" s="84"/>
      <c r="H501" s="84"/>
      <c r="I501" s="84"/>
      <c r="J501" s="84"/>
      <c r="K501" s="85"/>
      <c r="L501" s="86"/>
      <c r="M501" s="86"/>
      <c r="N501" s="86"/>
      <c r="O501" s="87"/>
      <c r="P501" s="88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  <c r="BB501" s="89"/>
      <c r="BC501" s="89"/>
      <c r="BD501" s="89"/>
      <c r="BE501" s="89"/>
      <c r="BF501" s="89"/>
      <c r="BG501" s="89"/>
      <c r="BH501" s="89"/>
      <c r="BI501" s="89"/>
      <c r="BJ501" s="89"/>
      <c r="BK501" s="89"/>
      <c r="BL501" s="89"/>
      <c r="BM501" s="89"/>
      <c r="BN501" s="89"/>
      <c r="BO501" s="89"/>
    </row>
    <row r="502" spans="5:67" ht="15.75" customHeight="1" x14ac:dyDescent="0.35">
      <c r="E502" s="84"/>
      <c r="F502" s="84"/>
      <c r="G502" s="84"/>
      <c r="H502" s="84"/>
      <c r="I502" s="84"/>
      <c r="J502" s="84"/>
      <c r="K502" s="85"/>
      <c r="L502" s="86"/>
      <c r="M502" s="86"/>
      <c r="N502" s="86"/>
      <c r="O502" s="87"/>
      <c r="P502" s="88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  <c r="BB502" s="89"/>
      <c r="BC502" s="89"/>
      <c r="BD502" s="89"/>
      <c r="BE502" s="89"/>
      <c r="BF502" s="89"/>
      <c r="BG502" s="89"/>
      <c r="BH502" s="89"/>
      <c r="BI502" s="89"/>
      <c r="BJ502" s="89"/>
      <c r="BK502" s="89"/>
      <c r="BL502" s="89"/>
      <c r="BM502" s="89"/>
      <c r="BN502" s="89"/>
      <c r="BO502" s="89"/>
    </row>
    <row r="503" spans="5:67" ht="15.75" customHeight="1" x14ac:dyDescent="0.35">
      <c r="E503" s="84"/>
      <c r="F503" s="84"/>
      <c r="G503" s="84"/>
      <c r="H503" s="84"/>
      <c r="I503" s="84"/>
      <c r="J503" s="84"/>
      <c r="K503" s="85"/>
      <c r="L503" s="86"/>
      <c r="M503" s="86"/>
      <c r="N503" s="86"/>
      <c r="O503" s="87"/>
      <c r="P503" s="88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  <c r="BB503" s="89"/>
      <c r="BC503" s="89"/>
      <c r="BD503" s="89"/>
      <c r="BE503" s="89"/>
      <c r="BF503" s="89"/>
      <c r="BG503" s="89"/>
      <c r="BH503" s="89"/>
      <c r="BI503" s="89"/>
      <c r="BJ503" s="89"/>
      <c r="BK503" s="89"/>
      <c r="BL503" s="89"/>
      <c r="BM503" s="89"/>
      <c r="BN503" s="89"/>
      <c r="BO503" s="89"/>
    </row>
    <row r="504" spans="5:67" ht="15.75" customHeight="1" x14ac:dyDescent="0.35">
      <c r="E504" s="84"/>
      <c r="F504" s="84"/>
      <c r="G504" s="84"/>
      <c r="H504" s="84"/>
      <c r="I504" s="84"/>
      <c r="J504" s="84"/>
      <c r="K504" s="85"/>
      <c r="L504" s="86"/>
      <c r="M504" s="86"/>
      <c r="N504" s="86"/>
      <c r="O504" s="87"/>
      <c r="P504" s="88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  <c r="BB504" s="89"/>
      <c r="BC504" s="89"/>
      <c r="BD504" s="89"/>
      <c r="BE504" s="89"/>
      <c r="BF504" s="89"/>
      <c r="BG504" s="89"/>
      <c r="BH504" s="89"/>
      <c r="BI504" s="89"/>
      <c r="BJ504" s="89"/>
      <c r="BK504" s="89"/>
      <c r="BL504" s="89"/>
      <c r="BM504" s="89"/>
      <c r="BN504" s="89"/>
      <c r="BO504" s="89"/>
    </row>
    <row r="505" spans="5:67" ht="15.75" customHeight="1" x14ac:dyDescent="0.35">
      <c r="E505" s="84"/>
      <c r="F505" s="84"/>
      <c r="G505" s="84"/>
      <c r="H505" s="84"/>
      <c r="I505" s="84"/>
      <c r="J505" s="84"/>
      <c r="K505" s="85"/>
      <c r="L505" s="86"/>
      <c r="M505" s="86"/>
      <c r="N505" s="86"/>
      <c r="O505" s="87"/>
      <c r="P505" s="88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  <c r="BB505" s="89"/>
      <c r="BC505" s="89"/>
      <c r="BD505" s="89"/>
      <c r="BE505" s="89"/>
      <c r="BF505" s="89"/>
      <c r="BG505" s="89"/>
      <c r="BH505" s="89"/>
      <c r="BI505" s="89"/>
      <c r="BJ505" s="89"/>
      <c r="BK505" s="89"/>
      <c r="BL505" s="89"/>
      <c r="BM505" s="89"/>
      <c r="BN505" s="89"/>
      <c r="BO505" s="89"/>
    </row>
    <row r="506" spans="5:67" ht="15.75" customHeight="1" x14ac:dyDescent="0.35">
      <c r="E506" s="84"/>
      <c r="F506" s="84"/>
      <c r="G506" s="84"/>
      <c r="H506" s="84"/>
      <c r="I506" s="84"/>
      <c r="J506" s="84"/>
      <c r="K506" s="85"/>
      <c r="L506" s="86"/>
      <c r="M506" s="86"/>
      <c r="N506" s="86"/>
      <c r="O506" s="87"/>
      <c r="P506" s="88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  <c r="BB506" s="89"/>
      <c r="BC506" s="89"/>
      <c r="BD506" s="89"/>
      <c r="BE506" s="89"/>
      <c r="BF506" s="89"/>
      <c r="BG506" s="89"/>
      <c r="BH506" s="89"/>
      <c r="BI506" s="89"/>
      <c r="BJ506" s="89"/>
      <c r="BK506" s="89"/>
      <c r="BL506" s="89"/>
      <c r="BM506" s="89"/>
      <c r="BN506" s="89"/>
      <c r="BO506" s="89"/>
    </row>
    <row r="507" spans="5:67" ht="15.75" customHeight="1" x14ac:dyDescent="0.35">
      <c r="E507" s="84"/>
      <c r="F507" s="84"/>
      <c r="G507" s="84"/>
      <c r="H507" s="84"/>
      <c r="I507" s="84"/>
      <c r="J507" s="84"/>
      <c r="K507" s="85"/>
      <c r="L507" s="86"/>
      <c r="M507" s="86"/>
      <c r="N507" s="86"/>
      <c r="O507" s="87"/>
      <c r="P507" s="88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  <c r="BB507" s="89"/>
      <c r="BC507" s="89"/>
      <c r="BD507" s="89"/>
      <c r="BE507" s="89"/>
      <c r="BF507" s="89"/>
      <c r="BG507" s="89"/>
      <c r="BH507" s="89"/>
      <c r="BI507" s="89"/>
      <c r="BJ507" s="89"/>
      <c r="BK507" s="89"/>
      <c r="BL507" s="89"/>
      <c r="BM507" s="89"/>
      <c r="BN507" s="89"/>
      <c r="BO507" s="89"/>
    </row>
    <row r="508" spans="5:67" ht="15.75" customHeight="1" x14ac:dyDescent="0.35">
      <c r="E508" s="84"/>
      <c r="F508" s="84"/>
      <c r="G508" s="84"/>
      <c r="H508" s="84"/>
      <c r="I508" s="84"/>
      <c r="J508" s="84"/>
      <c r="K508" s="85"/>
      <c r="L508" s="86"/>
      <c r="M508" s="86"/>
      <c r="N508" s="86"/>
      <c r="O508" s="87"/>
      <c r="P508" s="88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  <c r="BB508" s="89"/>
      <c r="BC508" s="89"/>
      <c r="BD508" s="89"/>
      <c r="BE508" s="89"/>
      <c r="BF508" s="89"/>
      <c r="BG508" s="89"/>
      <c r="BH508" s="89"/>
      <c r="BI508" s="89"/>
      <c r="BJ508" s="89"/>
      <c r="BK508" s="89"/>
      <c r="BL508" s="89"/>
      <c r="BM508" s="89"/>
      <c r="BN508" s="89"/>
      <c r="BO508" s="89"/>
    </row>
    <row r="509" spans="5:67" ht="15.75" customHeight="1" x14ac:dyDescent="0.35">
      <c r="E509" s="84"/>
      <c r="F509" s="84"/>
      <c r="G509" s="84"/>
      <c r="H509" s="84"/>
      <c r="I509" s="84"/>
      <c r="J509" s="84"/>
      <c r="K509" s="85"/>
      <c r="L509" s="86"/>
      <c r="M509" s="86"/>
      <c r="N509" s="86"/>
      <c r="O509" s="87"/>
      <c r="P509" s="88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  <c r="BB509" s="89"/>
      <c r="BC509" s="89"/>
      <c r="BD509" s="89"/>
      <c r="BE509" s="89"/>
      <c r="BF509" s="89"/>
      <c r="BG509" s="89"/>
      <c r="BH509" s="89"/>
      <c r="BI509" s="89"/>
      <c r="BJ509" s="89"/>
      <c r="BK509" s="89"/>
      <c r="BL509" s="89"/>
      <c r="BM509" s="89"/>
      <c r="BN509" s="89"/>
      <c r="BO509" s="89"/>
    </row>
    <row r="510" spans="5:67" ht="15.75" customHeight="1" x14ac:dyDescent="0.35">
      <c r="E510" s="84"/>
      <c r="F510" s="84"/>
      <c r="G510" s="84"/>
      <c r="H510" s="84"/>
      <c r="I510" s="84"/>
      <c r="J510" s="84"/>
      <c r="K510" s="85"/>
      <c r="L510" s="86"/>
      <c r="M510" s="86"/>
      <c r="N510" s="86"/>
      <c r="O510" s="87"/>
      <c r="P510" s="88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  <c r="BB510" s="89"/>
      <c r="BC510" s="89"/>
      <c r="BD510" s="89"/>
      <c r="BE510" s="89"/>
      <c r="BF510" s="89"/>
      <c r="BG510" s="89"/>
      <c r="BH510" s="89"/>
      <c r="BI510" s="89"/>
      <c r="BJ510" s="89"/>
      <c r="BK510" s="89"/>
      <c r="BL510" s="89"/>
      <c r="BM510" s="89"/>
      <c r="BN510" s="89"/>
      <c r="BO510" s="89"/>
    </row>
    <row r="511" spans="5:67" ht="15.75" customHeight="1" x14ac:dyDescent="0.35">
      <c r="E511" s="84"/>
      <c r="F511" s="84"/>
      <c r="G511" s="84"/>
      <c r="H511" s="84"/>
      <c r="I511" s="84"/>
      <c r="J511" s="84"/>
      <c r="K511" s="85"/>
      <c r="L511" s="86"/>
      <c r="M511" s="86"/>
      <c r="N511" s="86"/>
      <c r="O511" s="87"/>
      <c r="P511" s="88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  <c r="BB511" s="89"/>
      <c r="BC511" s="89"/>
      <c r="BD511" s="89"/>
      <c r="BE511" s="89"/>
      <c r="BF511" s="89"/>
      <c r="BG511" s="89"/>
      <c r="BH511" s="89"/>
      <c r="BI511" s="89"/>
      <c r="BJ511" s="89"/>
      <c r="BK511" s="89"/>
      <c r="BL511" s="89"/>
      <c r="BM511" s="89"/>
      <c r="BN511" s="89"/>
      <c r="BO511" s="89"/>
    </row>
    <row r="512" spans="5:67" ht="15.75" customHeight="1" x14ac:dyDescent="0.35">
      <c r="E512" s="84"/>
      <c r="F512" s="84"/>
      <c r="G512" s="84"/>
      <c r="H512" s="84"/>
      <c r="I512" s="84"/>
      <c r="J512" s="84"/>
      <c r="K512" s="85"/>
      <c r="L512" s="86"/>
      <c r="M512" s="86"/>
      <c r="N512" s="86"/>
      <c r="O512" s="87"/>
      <c r="P512" s="88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  <c r="BB512" s="89"/>
      <c r="BC512" s="89"/>
      <c r="BD512" s="89"/>
      <c r="BE512" s="89"/>
      <c r="BF512" s="89"/>
      <c r="BG512" s="89"/>
      <c r="BH512" s="89"/>
      <c r="BI512" s="89"/>
      <c r="BJ512" s="89"/>
      <c r="BK512" s="89"/>
      <c r="BL512" s="89"/>
      <c r="BM512" s="89"/>
      <c r="BN512" s="89"/>
      <c r="BO512" s="89"/>
    </row>
    <row r="513" spans="5:67" ht="15.75" customHeight="1" x14ac:dyDescent="0.35">
      <c r="E513" s="84"/>
      <c r="F513" s="84"/>
      <c r="G513" s="84"/>
      <c r="H513" s="84"/>
      <c r="I513" s="84"/>
      <c r="J513" s="84"/>
      <c r="K513" s="85"/>
      <c r="L513" s="86"/>
      <c r="M513" s="86"/>
      <c r="N513" s="86"/>
      <c r="O513" s="87"/>
      <c r="P513" s="88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  <c r="BB513" s="89"/>
      <c r="BC513" s="89"/>
      <c r="BD513" s="89"/>
      <c r="BE513" s="89"/>
      <c r="BF513" s="89"/>
      <c r="BG513" s="89"/>
      <c r="BH513" s="89"/>
      <c r="BI513" s="89"/>
      <c r="BJ513" s="89"/>
      <c r="BK513" s="89"/>
      <c r="BL513" s="89"/>
      <c r="BM513" s="89"/>
      <c r="BN513" s="89"/>
      <c r="BO513" s="89"/>
    </row>
    <row r="514" spans="5:67" ht="15.75" customHeight="1" x14ac:dyDescent="0.35">
      <c r="E514" s="84"/>
      <c r="F514" s="84"/>
      <c r="G514" s="84"/>
      <c r="H514" s="84"/>
      <c r="I514" s="84"/>
      <c r="J514" s="84"/>
      <c r="K514" s="85"/>
      <c r="L514" s="86"/>
      <c r="M514" s="86"/>
      <c r="N514" s="86"/>
      <c r="O514" s="87"/>
      <c r="P514" s="88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89"/>
      <c r="BM514" s="89"/>
      <c r="BN514" s="89"/>
      <c r="BO514" s="89"/>
    </row>
    <row r="515" spans="5:67" ht="15.75" customHeight="1" x14ac:dyDescent="0.35">
      <c r="E515" s="84"/>
      <c r="F515" s="84"/>
      <c r="G515" s="84"/>
      <c r="H515" s="84"/>
      <c r="I515" s="84"/>
      <c r="J515" s="84"/>
      <c r="K515" s="85"/>
      <c r="L515" s="86"/>
      <c r="M515" s="86"/>
      <c r="N515" s="86"/>
      <c r="O515" s="87"/>
      <c r="P515" s="88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  <c r="BB515" s="89"/>
      <c r="BC515" s="89"/>
      <c r="BD515" s="89"/>
      <c r="BE515" s="89"/>
      <c r="BF515" s="89"/>
      <c r="BG515" s="89"/>
      <c r="BH515" s="89"/>
      <c r="BI515" s="89"/>
      <c r="BJ515" s="89"/>
      <c r="BK515" s="89"/>
      <c r="BL515" s="89"/>
      <c r="BM515" s="89"/>
      <c r="BN515" s="89"/>
      <c r="BO515" s="89"/>
    </row>
    <row r="516" spans="5:67" ht="15.75" customHeight="1" x14ac:dyDescent="0.35">
      <c r="E516" s="84"/>
      <c r="F516" s="84"/>
      <c r="G516" s="84"/>
      <c r="H516" s="84"/>
      <c r="I516" s="84"/>
      <c r="J516" s="84"/>
      <c r="K516" s="85"/>
      <c r="L516" s="86"/>
      <c r="M516" s="86"/>
      <c r="N516" s="86"/>
      <c r="O516" s="87"/>
      <c r="P516" s="88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  <c r="BB516" s="89"/>
      <c r="BC516" s="89"/>
      <c r="BD516" s="89"/>
      <c r="BE516" s="89"/>
      <c r="BF516" s="89"/>
      <c r="BG516" s="89"/>
      <c r="BH516" s="89"/>
      <c r="BI516" s="89"/>
      <c r="BJ516" s="89"/>
      <c r="BK516" s="89"/>
      <c r="BL516" s="89"/>
      <c r="BM516" s="89"/>
      <c r="BN516" s="89"/>
      <c r="BO516" s="89"/>
    </row>
    <row r="517" spans="5:67" ht="15.75" customHeight="1" x14ac:dyDescent="0.35">
      <c r="E517" s="84"/>
      <c r="F517" s="84"/>
      <c r="G517" s="84"/>
      <c r="H517" s="84"/>
      <c r="I517" s="84"/>
      <c r="J517" s="84"/>
      <c r="K517" s="85"/>
      <c r="L517" s="86"/>
      <c r="M517" s="86"/>
      <c r="N517" s="86"/>
      <c r="O517" s="87"/>
      <c r="P517" s="88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  <c r="BB517" s="89"/>
      <c r="BC517" s="89"/>
      <c r="BD517" s="89"/>
      <c r="BE517" s="89"/>
      <c r="BF517" s="89"/>
      <c r="BG517" s="89"/>
      <c r="BH517" s="89"/>
      <c r="BI517" s="89"/>
      <c r="BJ517" s="89"/>
      <c r="BK517" s="89"/>
      <c r="BL517" s="89"/>
      <c r="BM517" s="89"/>
      <c r="BN517" s="89"/>
      <c r="BO517" s="89"/>
    </row>
    <row r="518" spans="5:67" ht="15.75" customHeight="1" x14ac:dyDescent="0.35">
      <c r="E518" s="84"/>
      <c r="F518" s="84"/>
      <c r="G518" s="84"/>
      <c r="H518" s="84"/>
      <c r="I518" s="84"/>
      <c r="J518" s="84"/>
      <c r="K518" s="85"/>
      <c r="L518" s="86"/>
      <c r="M518" s="86"/>
      <c r="N518" s="86"/>
      <c r="O518" s="87"/>
      <c r="P518" s="88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/>
      <c r="BI518" s="89"/>
      <c r="BJ518" s="89"/>
      <c r="BK518" s="89"/>
      <c r="BL518" s="89"/>
      <c r="BM518" s="89"/>
      <c r="BN518" s="89"/>
      <c r="BO518" s="89"/>
    </row>
    <row r="519" spans="5:67" ht="15.75" customHeight="1" x14ac:dyDescent="0.35">
      <c r="E519" s="84"/>
      <c r="F519" s="84"/>
      <c r="G519" s="84"/>
      <c r="H519" s="84"/>
      <c r="I519" s="84"/>
      <c r="J519" s="84"/>
      <c r="K519" s="85"/>
      <c r="L519" s="86"/>
      <c r="M519" s="86"/>
      <c r="N519" s="86"/>
      <c r="O519" s="87"/>
      <c r="P519" s="88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/>
      <c r="BI519" s="89"/>
      <c r="BJ519" s="89"/>
      <c r="BK519" s="89"/>
      <c r="BL519" s="89"/>
      <c r="BM519" s="89"/>
      <c r="BN519" s="89"/>
      <c r="BO519" s="89"/>
    </row>
    <row r="520" spans="5:67" ht="15.75" customHeight="1" x14ac:dyDescent="0.35">
      <c r="E520" s="84"/>
      <c r="F520" s="84"/>
      <c r="G520" s="84"/>
      <c r="H520" s="84"/>
      <c r="I520" s="84"/>
      <c r="J520" s="84"/>
      <c r="K520" s="85"/>
      <c r="L520" s="86"/>
      <c r="M520" s="86"/>
      <c r="N520" s="86"/>
      <c r="O520" s="87"/>
      <c r="P520" s="88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  <c r="BB520" s="89"/>
      <c r="BC520" s="89"/>
      <c r="BD520" s="89"/>
      <c r="BE520" s="89"/>
      <c r="BF520" s="89"/>
      <c r="BG520" s="89"/>
      <c r="BH520" s="89"/>
      <c r="BI520" s="89"/>
      <c r="BJ520" s="89"/>
      <c r="BK520" s="89"/>
      <c r="BL520" s="89"/>
      <c r="BM520" s="89"/>
      <c r="BN520" s="89"/>
      <c r="BO520" s="89"/>
    </row>
    <row r="521" spans="5:67" ht="15.75" customHeight="1" x14ac:dyDescent="0.35">
      <c r="E521" s="84"/>
      <c r="F521" s="84"/>
      <c r="G521" s="84"/>
      <c r="H521" s="84"/>
      <c r="I521" s="84"/>
      <c r="J521" s="84"/>
      <c r="K521" s="85"/>
      <c r="L521" s="86"/>
      <c r="M521" s="86"/>
      <c r="N521" s="86"/>
      <c r="O521" s="87"/>
      <c r="P521" s="88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  <c r="BB521" s="89"/>
      <c r="BC521" s="89"/>
      <c r="BD521" s="89"/>
      <c r="BE521" s="89"/>
      <c r="BF521" s="89"/>
      <c r="BG521" s="89"/>
      <c r="BH521" s="89"/>
      <c r="BI521" s="89"/>
      <c r="BJ521" s="89"/>
      <c r="BK521" s="89"/>
      <c r="BL521" s="89"/>
      <c r="BM521" s="89"/>
      <c r="BN521" s="89"/>
      <c r="BO521" s="89"/>
    </row>
    <row r="522" spans="5:67" ht="15.75" customHeight="1" x14ac:dyDescent="0.35">
      <c r="E522" s="84"/>
      <c r="F522" s="84"/>
      <c r="G522" s="84"/>
      <c r="H522" s="84"/>
      <c r="I522" s="84"/>
      <c r="J522" s="84"/>
      <c r="K522" s="85"/>
      <c r="L522" s="86"/>
      <c r="M522" s="86"/>
      <c r="N522" s="86"/>
      <c r="O522" s="87"/>
      <c r="P522" s="88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  <c r="BB522" s="89"/>
      <c r="BC522" s="89"/>
      <c r="BD522" s="89"/>
      <c r="BE522" s="89"/>
      <c r="BF522" s="89"/>
      <c r="BG522" s="89"/>
      <c r="BH522" s="89"/>
      <c r="BI522" s="89"/>
      <c r="BJ522" s="89"/>
      <c r="BK522" s="89"/>
      <c r="BL522" s="89"/>
      <c r="BM522" s="89"/>
      <c r="BN522" s="89"/>
      <c r="BO522" s="89"/>
    </row>
    <row r="523" spans="5:67" ht="15.75" customHeight="1" x14ac:dyDescent="0.35">
      <c r="E523" s="84"/>
      <c r="F523" s="84"/>
      <c r="G523" s="84"/>
      <c r="H523" s="84"/>
      <c r="I523" s="84"/>
      <c r="J523" s="84"/>
      <c r="K523" s="85"/>
      <c r="L523" s="86"/>
      <c r="M523" s="86"/>
      <c r="N523" s="86"/>
      <c r="O523" s="87"/>
      <c r="P523" s="88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  <c r="BB523" s="89"/>
      <c r="BC523" s="89"/>
      <c r="BD523" s="89"/>
      <c r="BE523" s="89"/>
      <c r="BF523" s="89"/>
      <c r="BG523" s="89"/>
      <c r="BH523" s="89"/>
      <c r="BI523" s="89"/>
      <c r="BJ523" s="89"/>
      <c r="BK523" s="89"/>
      <c r="BL523" s="89"/>
      <c r="BM523" s="89"/>
      <c r="BN523" s="89"/>
      <c r="BO523" s="89"/>
    </row>
    <row r="524" spans="5:67" ht="15.75" customHeight="1" x14ac:dyDescent="0.35">
      <c r="E524" s="84"/>
      <c r="F524" s="84"/>
      <c r="G524" s="84"/>
      <c r="H524" s="84"/>
      <c r="I524" s="84"/>
      <c r="J524" s="84"/>
      <c r="K524" s="85"/>
      <c r="L524" s="86"/>
      <c r="M524" s="86"/>
      <c r="N524" s="86"/>
      <c r="O524" s="87"/>
      <c r="P524" s="88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  <c r="BB524" s="89"/>
      <c r="BC524" s="89"/>
      <c r="BD524" s="89"/>
      <c r="BE524" s="89"/>
      <c r="BF524" s="89"/>
      <c r="BG524" s="89"/>
      <c r="BH524" s="89"/>
      <c r="BI524" s="89"/>
      <c r="BJ524" s="89"/>
      <c r="BK524" s="89"/>
      <c r="BL524" s="89"/>
      <c r="BM524" s="89"/>
      <c r="BN524" s="89"/>
      <c r="BO524" s="89"/>
    </row>
    <row r="525" spans="5:67" ht="15.75" customHeight="1" x14ac:dyDescent="0.35">
      <c r="E525" s="84"/>
      <c r="F525" s="84"/>
      <c r="G525" s="84"/>
      <c r="H525" s="84"/>
      <c r="I525" s="84"/>
      <c r="J525" s="84"/>
      <c r="K525" s="85"/>
      <c r="L525" s="86"/>
      <c r="M525" s="86"/>
      <c r="N525" s="86"/>
      <c r="O525" s="87"/>
      <c r="P525" s="88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  <c r="BB525" s="89"/>
      <c r="BC525" s="89"/>
      <c r="BD525" s="89"/>
      <c r="BE525" s="89"/>
      <c r="BF525" s="89"/>
      <c r="BG525" s="89"/>
      <c r="BH525" s="89"/>
      <c r="BI525" s="89"/>
      <c r="BJ525" s="89"/>
      <c r="BK525" s="89"/>
      <c r="BL525" s="89"/>
      <c r="BM525" s="89"/>
      <c r="BN525" s="89"/>
      <c r="BO525" s="89"/>
    </row>
    <row r="526" spans="5:67" ht="15.75" customHeight="1" x14ac:dyDescent="0.35">
      <c r="E526" s="84"/>
      <c r="F526" s="84"/>
      <c r="G526" s="84"/>
      <c r="H526" s="84"/>
      <c r="I526" s="84"/>
      <c r="J526" s="84"/>
      <c r="K526" s="85"/>
      <c r="L526" s="86"/>
      <c r="M526" s="86"/>
      <c r="N526" s="86"/>
      <c r="O526" s="87"/>
      <c r="P526" s="88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  <c r="BB526" s="89"/>
      <c r="BC526" s="89"/>
      <c r="BD526" s="89"/>
      <c r="BE526" s="89"/>
      <c r="BF526" s="89"/>
      <c r="BG526" s="89"/>
      <c r="BH526" s="89"/>
      <c r="BI526" s="89"/>
      <c r="BJ526" s="89"/>
      <c r="BK526" s="89"/>
      <c r="BL526" s="89"/>
      <c r="BM526" s="89"/>
      <c r="BN526" s="89"/>
      <c r="BO526" s="89"/>
    </row>
    <row r="527" spans="5:67" ht="15.75" customHeight="1" x14ac:dyDescent="0.35">
      <c r="E527" s="84"/>
      <c r="F527" s="84"/>
      <c r="G527" s="84"/>
      <c r="H527" s="84"/>
      <c r="I527" s="84"/>
      <c r="J527" s="84"/>
      <c r="K527" s="85"/>
      <c r="L527" s="86"/>
      <c r="M527" s="86"/>
      <c r="N527" s="86"/>
      <c r="O527" s="87"/>
      <c r="P527" s="88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  <c r="BB527" s="89"/>
      <c r="BC527" s="89"/>
      <c r="BD527" s="89"/>
      <c r="BE527" s="89"/>
      <c r="BF527" s="89"/>
      <c r="BG527" s="89"/>
      <c r="BH527" s="89"/>
      <c r="BI527" s="89"/>
      <c r="BJ527" s="89"/>
      <c r="BK527" s="89"/>
      <c r="BL527" s="89"/>
      <c r="BM527" s="89"/>
      <c r="BN527" s="89"/>
      <c r="BO527" s="89"/>
    </row>
    <row r="528" spans="5:67" ht="15.75" customHeight="1" x14ac:dyDescent="0.35">
      <c r="E528" s="84"/>
      <c r="F528" s="84"/>
      <c r="G528" s="84"/>
      <c r="H528" s="84"/>
      <c r="I528" s="84"/>
      <c r="J528" s="84"/>
      <c r="K528" s="85"/>
      <c r="L528" s="86"/>
      <c r="M528" s="86"/>
      <c r="N528" s="86"/>
      <c r="O528" s="87"/>
      <c r="P528" s="88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  <c r="BB528" s="89"/>
      <c r="BC528" s="89"/>
      <c r="BD528" s="89"/>
      <c r="BE528" s="89"/>
      <c r="BF528" s="89"/>
      <c r="BG528" s="89"/>
      <c r="BH528" s="89"/>
      <c r="BI528" s="89"/>
      <c r="BJ528" s="89"/>
      <c r="BK528" s="89"/>
      <c r="BL528" s="89"/>
      <c r="BM528" s="89"/>
      <c r="BN528" s="89"/>
      <c r="BO528" s="89"/>
    </row>
    <row r="529" spans="5:67" ht="15.75" customHeight="1" x14ac:dyDescent="0.35">
      <c r="E529" s="84"/>
      <c r="F529" s="84"/>
      <c r="G529" s="84"/>
      <c r="H529" s="84"/>
      <c r="I529" s="84"/>
      <c r="J529" s="84"/>
      <c r="K529" s="85"/>
      <c r="L529" s="86"/>
      <c r="M529" s="86"/>
      <c r="N529" s="86"/>
      <c r="O529" s="87"/>
      <c r="P529" s="88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89"/>
    </row>
    <row r="530" spans="5:67" ht="15.75" customHeight="1" x14ac:dyDescent="0.35">
      <c r="E530" s="84"/>
      <c r="F530" s="84"/>
      <c r="G530" s="84"/>
      <c r="H530" s="84"/>
      <c r="I530" s="84"/>
      <c r="J530" s="84"/>
      <c r="K530" s="85"/>
      <c r="L530" s="86"/>
      <c r="M530" s="86"/>
      <c r="N530" s="86"/>
      <c r="O530" s="87"/>
      <c r="P530" s="88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89"/>
      <c r="BM530" s="89"/>
      <c r="BN530" s="89"/>
      <c r="BO530" s="89"/>
    </row>
    <row r="531" spans="5:67" ht="15.75" customHeight="1" x14ac:dyDescent="0.35">
      <c r="E531" s="84"/>
      <c r="F531" s="84"/>
      <c r="G531" s="84"/>
      <c r="H531" s="84"/>
      <c r="I531" s="84"/>
      <c r="J531" s="84"/>
      <c r="K531" s="85"/>
      <c r="L531" s="86"/>
      <c r="M531" s="86"/>
      <c r="N531" s="86"/>
      <c r="O531" s="87"/>
      <c r="P531" s="88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89"/>
      <c r="BM531" s="89"/>
      <c r="BN531" s="89"/>
      <c r="BO531" s="89"/>
    </row>
    <row r="532" spans="5:67" ht="15.75" customHeight="1" x14ac:dyDescent="0.35">
      <c r="E532" s="84"/>
      <c r="F532" s="84"/>
      <c r="G532" s="84"/>
      <c r="H532" s="84"/>
      <c r="I532" s="84"/>
      <c r="J532" s="84"/>
      <c r="K532" s="85"/>
      <c r="L532" s="86"/>
      <c r="M532" s="86"/>
      <c r="N532" s="86"/>
      <c r="O532" s="87"/>
      <c r="P532" s="88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  <c r="BB532" s="89"/>
      <c r="BC532" s="89"/>
      <c r="BD532" s="89"/>
      <c r="BE532" s="89"/>
      <c r="BF532" s="89"/>
      <c r="BG532" s="89"/>
      <c r="BH532" s="89"/>
      <c r="BI532" s="89"/>
      <c r="BJ532" s="89"/>
      <c r="BK532" s="89"/>
      <c r="BL532" s="89"/>
      <c r="BM532" s="89"/>
      <c r="BN532" s="89"/>
      <c r="BO532" s="89"/>
    </row>
    <row r="533" spans="5:67" ht="15.75" customHeight="1" x14ac:dyDescent="0.35">
      <c r="E533" s="84"/>
      <c r="F533" s="84"/>
      <c r="G533" s="84"/>
      <c r="H533" s="84"/>
      <c r="I533" s="84"/>
      <c r="J533" s="84"/>
      <c r="K533" s="85"/>
      <c r="L533" s="86"/>
      <c r="M533" s="86"/>
      <c r="N533" s="86"/>
      <c r="O533" s="87"/>
      <c r="P533" s="88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89"/>
      <c r="BM533" s="89"/>
      <c r="BN533" s="89"/>
      <c r="BO533" s="89"/>
    </row>
    <row r="534" spans="5:67" ht="15.75" customHeight="1" x14ac:dyDescent="0.35">
      <c r="E534" s="84"/>
      <c r="F534" s="84"/>
      <c r="G534" s="84"/>
      <c r="H534" s="84"/>
      <c r="I534" s="84"/>
      <c r="J534" s="84"/>
      <c r="K534" s="85"/>
      <c r="L534" s="86"/>
      <c r="M534" s="86"/>
      <c r="N534" s="86"/>
      <c r="O534" s="87"/>
      <c r="P534" s="88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89"/>
      <c r="BM534" s="89"/>
      <c r="BN534" s="89"/>
      <c r="BO534" s="89"/>
    </row>
    <row r="535" spans="5:67" ht="15.75" customHeight="1" x14ac:dyDescent="0.35">
      <c r="E535" s="84"/>
      <c r="F535" s="84"/>
      <c r="G535" s="84"/>
      <c r="H535" s="84"/>
      <c r="I535" s="84"/>
      <c r="J535" s="84"/>
      <c r="K535" s="85"/>
      <c r="L535" s="86"/>
      <c r="M535" s="86"/>
      <c r="N535" s="86"/>
      <c r="O535" s="87"/>
      <c r="P535" s="88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  <c r="BB535" s="89"/>
      <c r="BC535" s="89"/>
      <c r="BD535" s="89"/>
      <c r="BE535" s="89"/>
      <c r="BF535" s="89"/>
      <c r="BG535" s="89"/>
      <c r="BH535" s="89"/>
      <c r="BI535" s="89"/>
      <c r="BJ535" s="89"/>
      <c r="BK535" s="89"/>
      <c r="BL535" s="89"/>
      <c r="BM535" s="89"/>
      <c r="BN535" s="89"/>
      <c r="BO535" s="89"/>
    </row>
    <row r="536" spans="5:67" ht="15.75" customHeight="1" x14ac:dyDescent="0.35">
      <c r="E536" s="84"/>
      <c r="F536" s="84"/>
      <c r="G536" s="84"/>
      <c r="H536" s="84"/>
      <c r="I536" s="84"/>
      <c r="J536" s="84"/>
      <c r="K536" s="85"/>
      <c r="L536" s="86"/>
      <c r="M536" s="86"/>
      <c r="N536" s="86"/>
      <c r="O536" s="87"/>
      <c r="P536" s="88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  <c r="BB536" s="89"/>
      <c r="BC536" s="89"/>
      <c r="BD536" s="89"/>
      <c r="BE536" s="89"/>
      <c r="BF536" s="89"/>
      <c r="BG536" s="89"/>
      <c r="BH536" s="89"/>
      <c r="BI536" s="89"/>
      <c r="BJ536" s="89"/>
      <c r="BK536" s="89"/>
      <c r="BL536" s="89"/>
      <c r="BM536" s="89"/>
      <c r="BN536" s="89"/>
      <c r="BO536" s="89"/>
    </row>
    <row r="537" spans="5:67" ht="15.75" customHeight="1" x14ac:dyDescent="0.35">
      <c r="E537" s="84"/>
      <c r="F537" s="84"/>
      <c r="G537" s="84"/>
      <c r="H537" s="84"/>
      <c r="I537" s="84"/>
      <c r="J537" s="84"/>
      <c r="K537" s="85"/>
      <c r="L537" s="86"/>
      <c r="M537" s="86"/>
      <c r="N537" s="86"/>
      <c r="O537" s="87"/>
      <c r="P537" s="88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  <c r="BB537" s="89"/>
      <c r="BC537" s="89"/>
      <c r="BD537" s="89"/>
      <c r="BE537" s="89"/>
      <c r="BF537" s="89"/>
      <c r="BG537" s="89"/>
      <c r="BH537" s="89"/>
      <c r="BI537" s="89"/>
      <c r="BJ537" s="89"/>
      <c r="BK537" s="89"/>
      <c r="BL537" s="89"/>
      <c r="BM537" s="89"/>
      <c r="BN537" s="89"/>
      <c r="BO537" s="89"/>
    </row>
    <row r="538" spans="5:67" ht="15.75" customHeight="1" x14ac:dyDescent="0.35">
      <c r="E538" s="84"/>
      <c r="F538" s="84"/>
      <c r="G538" s="84"/>
      <c r="H538" s="84"/>
      <c r="I538" s="84"/>
      <c r="J538" s="84"/>
      <c r="K538" s="85"/>
      <c r="L538" s="86"/>
      <c r="M538" s="86"/>
      <c r="N538" s="86"/>
      <c r="O538" s="87"/>
      <c r="P538" s="88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  <c r="BB538" s="89"/>
      <c r="BC538" s="89"/>
      <c r="BD538" s="89"/>
      <c r="BE538" s="89"/>
      <c r="BF538" s="89"/>
      <c r="BG538" s="89"/>
      <c r="BH538" s="89"/>
      <c r="BI538" s="89"/>
      <c r="BJ538" s="89"/>
      <c r="BK538" s="89"/>
      <c r="BL538" s="89"/>
      <c r="BM538" s="89"/>
      <c r="BN538" s="89"/>
      <c r="BO538" s="89"/>
    </row>
    <row r="539" spans="5:67" ht="15.75" customHeight="1" x14ac:dyDescent="0.35">
      <c r="E539" s="84"/>
      <c r="F539" s="84"/>
      <c r="G539" s="84"/>
      <c r="H539" s="84"/>
      <c r="I539" s="84"/>
      <c r="J539" s="84"/>
      <c r="K539" s="85"/>
      <c r="L539" s="86"/>
      <c r="M539" s="86"/>
      <c r="N539" s="86"/>
      <c r="O539" s="87"/>
      <c r="P539" s="88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  <c r="BB539" s="89"/>
      <c r="BC539" s="89"/>
      <c r="BD539" s="89"/>
      <c r="BE539" s="89"/>
      <c r="BF539" s="89"/>
      <c r="BG539" s="89"/>
      <c r="BH539" s="89"/>
      <c r="BI539" s="89"/>
      <c r="BJ539" s="89"/>
      <c r="BK539" s="89"/>
      <c r="BL539" s="89"/>
      <c r="BM539" s="89"/>
      <c r="BN539" s="89"/>
      <c r="BO539" s="89"/>
    </row>
    <row r="540" spans="5:67" ht="15.75" customHeight="1" x14ac:dyDescent="0.35">
      <c r="E540" s="84"/>
      <c r="F540" s="84"/>
      <c r="G540" s="84"/>
      <c r="H540" s="84"/>
      <c r="I540" s="84"/>
      <c r="J540" s="84"/>
      <c r="K540" s="85"/>
      <c r="L540" s="86"/>
      <c r="M540" s="86"/>
      <c r="N540" s="86"/>
      <c r="O540" s="87"/>
      <c r="P540" s="88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  <c r="BB540" s="89"/>
      <c r="BC540" s="89"/>
      <c r="BD540" s="89"/>
      <c r="BE540" s="89"/>
      <c r="BF540" s="89"/>
      <c r="BG540" s="89"/>
      <c r="BH540" s="89"/>
      <c r="BI540" s="89"/>
      <c r="BJ540" s="89"/>
      <c r="BK540" s="89"/>
      <c r="BL540" s="89"/>
      <c r="BM540" s="89"/>
      <c r="BN540" s="89"/>
      <c r="BO540" s="89"/>
    </row>
    <row r="541" spans="5:67" ht="15.75" customHeight="1" x14ac:dyDescent="0.35">
      <c r="E541" s="84"/>
      <c r="F541" s="84"/>
      <c r="G541" s="84"/>
      <c r="H541" s="84"/>
      <c r="I541" s="84"/>
      <c r="J541" s="84"/>
      <c r="K541" s="85"/>
      <c r="L541" s="86"/>
      <c r="M541" s="86"/>
      <c r="N541" s="86"/>
      <c r="O541" s="87"/>
      <c r="P541" s="88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  <c r="BB541" s="89"/>
      <c r="BC541" s="89"/>
      <c r="BD541" s="89"/>
      <c r="BE541" s="89"/>
      <c r="BF541" s="89"/>
      <c r="BG541" s="89"/>
      <c r="BH541" s="89"/>
      <c r="BI541" s="89"/>
      <c r="BJ541" s="89"/>
      <c r="BK541" s="89"/>
      <c r="BL541" s="89"/>
      <c r="BM541" s="89"/>
      <c r="BN541" s="89"/>
      <c r="BO541" s="89"/>
    </row>
    <row r="542" spans="5:67" ht="15.75" customHeight="1" x14ac:dyDescent="0.35">
      <c r="E542" s="84"/>
      <c r="F542" s="84"/>
      <c r="G542" s="84"/>
      <c r="H542" s="84"/>
      <c r="I542" s="84"/>
      <c r="J542" s="84"/>
      <c r="K542" s="85"/>
      <c r="L542" s="86"/>
      <c r="M542" s="86"/>
      <c r="N542" s="86"/>
      <c r="O542" s="87"/>
      <c r="P542" s="88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  <c r="BB542" s="89"/>
      <c r="BC542" s="89"/>
      <c r="BD542" s="89"/>
      <c r="BE542" s="89"/>
      <c r="BF542" s="89"/>
      <c r="BG542" s="89"/>
      <c r="BH542" s="89"/>
      <c r="BI542" s="89"/>
      <c r="BJ542" s="89"/>
      <c r="BK542" s="89"/>
      <c r="BL542" s="89"/>
      <c r="BM542" s="89"/>
      <c r="BN542" s="89"/>
      <c r="BO542" s="89"/>
    </row>
    <row r="543" spans="5:67" ht="15.75" customHeight="1" x14ac:dyDescent="0.35">
      <c r="E543" s="84"/>
      <c r="F543" s="84"/>
      <c r="G543" s="84"/>
      <c r="H543" s="84"/>
      <c r="I543" s="84"/>
      <c r="J543" s="84"/>
      <c r="K543" s="85"/>
      <c r="L543" s="86"/>
      <c r="M543" s="86"/>
      <c r="N543" s="86"/>
      <c r="O543" s="87"/>
      <c r="P543" s="88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  <c r="BB543" s="89"/>
      <c r="BC543" s="89"/>
      <c r="BD543" s="89"/>
      <c r="BE543" s="89"/>
      <c r="BF543" s="89"/>
      <c r="BG543" s="89"/>
      <c r="BH543" s="89"/>
      <c r="BI543" s="89"/>
      <c r="BJ543" s="89"/>
      <c r="BK543" s="89"/>
      <c r="BL543" s="89"/>
      <c r="BM543" s="89"/>
      <c r="BN543" s="89"/>
      <c r="BO543" s="89"/>
    </row>
    <row r="544" spans="5:67" ht="15.75" customHeight="1" x14ac:dyDescent="0.35">
      <c r="E544" s="84"/>
      <c r="F544" s="84"/>
      <c r="G544" s="84"/>
      <c r="H544" s="84"/>
      <c r="I544" s="84"/>
      <c r="J544" s="84"/>
      <c r="K544" s="85"/>
      <c r="L544" s="86"/>
      <c r="M544" s="86"/>
      <c r="N544" s="86"/>
      <c r="O544" s="87"/>
      <c r="P544" s="88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  <c r="BB544" s="89"/>
      <c r="BC544" s="89"/>
      <c r="BD544" s="89"/>
      <c r="BE544" s="89"/>
      <c r="BF544" s="89"/>
      <c r="BG544" s="89"/>
      <c r="BH544" s="89"/>
      <c r="BI544" s="89"/>
      <c r="BJ544" s="89"/>
      <c r="BK544" s="89"/>
      <c r="BL544" s="89"/>
      <c r="BM544" s="89"/>
      <c r="BN544" s="89"/>
      <c r="BO544" s="89"/>
    </row>
    <row r="545" spans="5:67" ht="15.75" customHeight="1" x14ac:dyDescent="0.35">
      <c r="E545" s="84"/>
      <c r="F545" s="84"/>
      <c r="G545" s="84"/>
      <c r="H545" s="84"/>
      <c r="I545" s="84"/>
      <c r="J545" s="84"/>
      <c r="K545" s="85"/>
      <c r="L545" s="86"/>
      <c r="M545" s="86"/>
      <c r="N545" s="86"/>
      <c r="O545" s="87"/>
      <c r="P545" s="88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  <c r="BB545" s="89"/>
      <c r="BC545" s="89"/>
      <c r="BD545" s="89"/>
      <c r="BE545" s="89"/>
      <c r="BF545" s="89"/>
      <c r="BG545" s="89"/>
      <c r="BH545" s="89"/>
      <c r="BI545" s="89"/>
      <c r="BJ545" s="89"/>
      <c r="BK545" s="89"/>
      <c r="BL545" s="89"/>
      <c r="BM545" s="89"/>
      <c r="BN545" s="89"/>
      <c r="BO545" s="89"/>
    </row>
    <row r="546" spans="5:67" ht="15.75" customHeight="1" x14ac:dyDescent="0.35">
      <c r="E546" s="84"/>
      <c r="F546" s="84"/>
      <c r="G546" s="84"/>
      <c r="H546" s="84"/>
      <c r="I546" s="84"/>
      <c r="J546" s="84"/>
      <c r="K546" s="85"/>
      <c r="L546" s="86"/>
      <c r="M546" s="86"/>
      <c r="N546" s="86"/>
      <c r="O546" s="87"/>
      <c r="P546" s="88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  <c r="BB546" s="89"/>
      <c r="BC546" s="89"/>
      <c r="BD546" s="89"/>
      <c r="BE546" s="89"/>
      <c r="BF546" s="89"/>
      <c r="BG546" s="89"/>
      <c r="BH546" s="89"/>
      <c r="BI546" s="89"/>
      <c r="BJ546" s="89"/>
      <c r="BK546" s="89"/>
      <c r="BL546" s="89"/>
      <c r="BM546" s="89"/>
      <c r="BN546" s="89"/>
      <c r="BO546" s="89"/>
    </row>
    <row r="547" spans="5:67" ht="15.75" customHeight="1" x14ac:dyDescent="0.35">
      <c r="E547" s="84"/>
      <c r="F547" s="84"/>
      <c r="G547" s="84"/>
      <c r="H547" s="84"/>
      <c r="I547" s="84"/>
      <c r="J547" s="84"/>
      <c r="K547" s="85"/>
      <c r="L547" s="86"/>
      <c r="M547" s="86"/>
      <c r="N547" s="86"/>
      <c r="O547" s="87"/>
      <c r="P547" s="88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  <c r="BB547" s="89"/>
      <c r="BC547" s="89"/>
      <c r="BD547" s="89"/>
      <c r="BE547" s="89"/>
      <c r="BF547" s="89"/>
      <c r="BG547" s="89"/>
      <c r="BH547" s="89"/>
      <c r="BI547" s="89"/>
      <c r="BJ547" s="89"/>
      <c r="BK547" s="89"/>
      <c r="BL547" s="89"/>
      <c r="BM547" s="89"/>
      <c r="BN547" s="89"/>
      <c r="BO547" s="89"/>
    </row>
    <row r="548" spans="5:67" ht="15.75" customHeight="1" x14ac:dyDescent="0.35">
      <c r="E548" s="84"/>
      <c r="F548" s="84"/>
      <c r="G548" s="84"/>
      <c r="H548" s="84"/>
      <c r="I548" s="84"/>
      <c r="J548" s="84"/>
      <c r="K548" s="85"/>
      <c r="L548" s="86"/>
      <c r="M548" s="86"/>
      <c r="N548" s="86"/>
      <c r="O548" s="87"/>
      <c r="P548" s="88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  <c r="BB548" s="89"/>
      <c r="BC548" s="89"/>
      <c r="BD548" s="89"/>
      <c r="BE548" s="89"/>
      <c r="BF548" s="89"/>
      <c r="BG548" s="89"/>
      <c r="BH548" s="89"/>
      <c r="BI548" s="89"/>
      <c r="BJ548" s="89"/>
      <c r="BK548" s="89"/>
      <c r="BL548" s="89"/>
      <c r="BM548" s="89"/>
      <c r="BN548" s="89"/>
      <c r="BO548" s="89"/>
    </row>
    <row r="549" spans="5:67" ht="15.75" customHeight="1" x14ac:dyDescent="0.35">
      <c r="E549" s="84"/>
      <c r="F549" s="84"/>
      <c r="G549" s="84"/>
      <c r="H549" s="84"/>
      <c r="I549" s="84"/>
      <c r="J549" s="84"/>
      <c r="K549" s="85"/>
      <c r="L549" s="86"/>
      <c r="M549" s="86"/>
      <c r="N549" s="86"/>
      <c r="O549" s="87"/>
      <c r="P549" s="88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  <c r="BB549" s="89"/>
      <c r="BC549" s="89"/>
      <c r="BD549" s="89"/>
      <c r="BE549" s="89"/>
      <c r="BF549" s="89"/>
      <c r="BG549" s="89"/>
      <c r="BH549" s="89"/>
      <c r="BI549" s="89"/>
      <c r="BJ549" s="89"/>
      <c r="BK549" s="89"/>
      <c r="BL549" s="89"/>
      <c r="BM549" s="89"/>
      <c r="BN549" s="89"/>
      <c r="BO549" s="89"/>
    </row>
    <row r="550" spans="5:67" ht="15.75" customHeight="1" x14ac:dyDescent="0.35">
      <c r="E550" s="84"/>
      <c r="F550" s="84"/>
      <c r="G550" s="84"/>
      <c r="H550" s="84"/>
      <c r="I550" s="84"/>
      <c r="J550" s="84"/>
      <c r="K550" s="85"/>
      <c r="L550" s="86"/>
      <c r="M550" s="86"/>
      <c r="N550" s="86"/>
      <c r="O550" s="87"/>
      <c r="P550" s="88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  <c r="BB550" s="89"/>
      <c r="BC550" s="89"/>
      <c r="BD550" s="89"/>
      <c r="BE550" s="89"/>
      <c r="BF550" s="89"/>
      <c r="BG550" s="89"/>
      <c r="BH550" s="89"/>
      <c r="BI550" s="89"/>
      <c r="BJ550" s="89"/>
      <c r="BK550" s="89"/>
      <c r="BL550" s="89"/>
      <c r="BM550" s="89"/>
      <c r="BN550" s="89"/>
      <c r="BO550" s="89"/>
    </row>
    <row r="551" spans="5:67" ht="15.75" customHeight="1" x14ac:dyDescent="0.35">
      <c r="E551" s="84"/>
      <c r="F551" s="84"/>
      <c r="G551" s="84"/>
      <c r="H551" s="84"/>
      <c r="I551" s="84"/>
      <c r="J551" s="84"/>
      <c r="K551" s="85"/>
      <c r="L551" s="86"/>
      <c r="M551" s="86"/>
      <c r="N551" s="86"/>
      <c r="O551" s="87"/>
      <c r="P551" s="88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  <c r="BB551" s="89"/>
      <c r="BC551" s="89"/>
      <c r="BD551" s="89"/>
      <c r="BE551" s="89"/>
      <c r="BF551" s="89"/>
      <c r="BG551" s="89"/>
      <c r="BH551" s="89"/>
      <c r="BI551" s="89"/>
      <c r="BJ551" s="89"/>
      <c r="BK551" s="89"/>
      <c r="BL551" s="89"/>
      <c r="BM551" s="89"/>
      <c r="BN551" s="89"/>
      <c r="BO551" s="89"/>
    </row>
    <row r="552" spans="5:67" ht="15.75" customHeight="1" x14ac:dyDescent="0.35">
      <c r="E552" s="84"/>
      <c r="F552" s="84"/>
      <c r="G552" s="84"/>
      <c r="H552" s="84"/>
      <c r="I552" s="84"/>
      <c r="J552" s="84"/>
      <c r="K552" s="85"/>
      <c r="L552" s="86"/>
      <c r="M552" s="86"/>
      <c r="N552" s="86"/>
      <c r="O552" s="87"/>
      <c r="P552" s="88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  <c r="BB552" s="89"/>
      <c r="BC552" s="89"/>
      <c r="BD552" s="89"/>
      <c r="BE552" s="89"/>
      <c r="BF552" s="89"/>
      <c r="BG552" s="89"/>
      <c r="BH552" s="89"/>
      <c r="BI552" s="89"/>
      <c r="BJ552" s="89"/>
      <c r="BK552" s="89"/>
      <c r="BL552" s="89"/>
      <c r="BM552" s="89"/>
      <c r="BN552" s="89"/>
      <c r="BO552" s="89"/>
    </row>
    <row r="553" spans="5:67" ht="15.75" customHeight="1" x14ac:dyDescent="0.35">
      <c r="E553" s="84"/>
      <c r="F553" s="84"/>
      <c r="G553" s="84"/>
      <c r="H553" s="84"/>
      <c r="I553" s="84"/>
      <c r="J553" s="84"/>
      <c r="K553" s="85"/>
      <c r="L553" s="86"/>
      <c r="M553" s="86"/>
      <c r="N553" s="86"/>
      <c r="O553" s="87"/>
      <c r="P553" s="88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  <c r="BB553" s="89"/>
      <c r="BC553" s="89"/>
      <c r="BD553" s="89"/>
      <c r="BE553" s="89"/>
      <c r="BF553" s="89"/>
      <c r="BG553" s="89"/>
      <c r="BH553" s="89"/>
      <c r="BI553" s="89"/>
      <c r="BJ553" s="89"/>
      <c r="BK553" s="89"/>
      <c r="BL553" s="89"/>
      <c r="BM553" s="89"/>
      <c r="BN553" s="89"/>
      <c r="BO553" s="89"/>
    </row>
    <row r="554" spans="5:67" ht="15.75" customHeight="1" x14ac:dyDescent="0.35">
      <c r="E554" s="84"/>
      <c r="F554" s="84"/>
      <c r="G554" s="84"/>
      <c r="H554" s="84"/>
      <c r="I554" s="84"/>
      <c r="J554" s="84"/>
      <c r="K554" s="85"/>
      <c r="L554" s="86"/>
      <c r="M554" s="86"/>
      <c r="N554" s="86"/>
      <c r="O554" s="87"/>
      <c r="P554" s="88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  <c r="BB554" s="89"/>
      <c r="BC554" s="89"/>
      <c r="BD554" s="89"/>
      <c r="BE554" s="89"/>
      <c r="BF554" s="89"/>
      <c r="BG554" s="89"/>
      <c r="BH554" s="89"/>
      <c r="BI554" s="89"/>
      <c r="BJ554" s="89"/>
      <c r="BK554" s="89"/>
      <c r="BL554" s="89"/>
      <c r="BM554" s="89"/>
      <c r="BN554" s="89"/>
      <c r="BO554" s="89"/>
    </row>
    <row r="555" spans="5:67" ht="15.75" customHeight="1" x14ac:dyDescent="0.35">
      <c r="E555" s="84"/>
      <c r="F555" s="84"/>
      <c r="G555" s="84"/>
      <c r="H555" s="84"/>
      <c r="I555" s="84"/>
      <c r="J555" s="84"/>
      <c r="K555" s="85"/>
      <c r="L555" s="86"/>
      <c r="M555" s="86"/>
      <c r="N555" s="86"/>
      <c r="O555" s="87"/>
      <c r="P555" s="88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  <c r="BB555" s="89"/>
      <c r="BC555" s="89"/>
      <c r="BD555" s="89"/>
      <c r="BE555" s="89"/>
      <c r="BF555" s="89"/>
      <c r="BG555" s="89"/>
      <c r="BH555" s="89"/>
      <c r="BI555" s="89"/>
      <c r="BJ555" s="89"/>
      <c r="BK555" s="89"/>
      <c r="BL555" s="89"/>
      <c r="BM555" s="89"/>
      <c r="BN555" s="89"/>
      <c r="BO555" s="89"/>
    </row>
    <row r="556" spans="5:67" ht="15.75" customHeight="1" x14ac:dyDescent="0.35">
      <c r="E556" s="84"/>
      <c r="F556" s="84"/>
      <c r="G556" s="84"/>
      <c r="H556" s="84"/>
      <c r="I556" s="84"/>
      <c r="J556" s="84"/>
      <c r="K556" s="85"/>
      <c r="L556" s="86"/>
      <c r="M556" s="86"/>
      <c r="N556" s="86"/>
      <c r="O556" s="87"/>
      <c r="P556" s="88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  <c r="BB556" s="89"/>
      <c r="BC556" s="89"/>
      <c r="BD556" s="89"/>
      <c r="BE556" s="89"/>
      <c r="BF556" s="89"/>
      <c r="BG556" s="89"/>
      <c r="BH556" s="89"/>
      <c r="BI556" s="89"/>
      <c r="BJ556" s="89"/>
      <c r="BK556" s="89"/>
      <c r="BL556" s="89"/>
      <c r="BM556" s="89"/>
      <c r="BN556" s="89"/>
      <c r="BO556" s="89"/>
    </row>
    <row r="557" spans="5:67" ht="15.75" customHeight="1" x14ac:dyDescent="0.35">
      <c r="E557" s="84"/>
      <c r="F557" s="84"/>
      <c r="G557" s="84"/>
      <c r="H557" s="84"/>
      <c r="I557" s="84"/>
      <c r="J557" s="84"/>
      <c r="K557" s="85"/>
      <c r="L557" s="86"/>
      <c r="M557" s="86"/>
      <c r="N557" s="86"/>
      <c r="O557" s="87"/>
      <c r="P557" s="88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  <c r="BB557" s="89"/>
      <c r="BC557" s="89"/>
      <c r="BD557" s="89"/>
      <c r="BE557" s="89"/>
      <c r="BF557" s="89"/>
      <c r="BG557" s="89"/>
      <c r="BH557" s="89"/>
      <c r="BI557" s="89"/>
      <c r="BJ557" s="89"/>
      <c r="BK557" s="89"/>
      <c r="BL557" s="89"/>
      <c r="BM557" s="89"/>
      <c r="BN557" s="89"/>
      <c r="BO557" s="89"/>
    </row>
    <row r="558" spans="5:67" ht="15.75" customHeight="1" x14ac:dyDescent="0.35">
      <c r="E558" s="84"/>
      <c r="F558" s="84"/>
      <c r="G558" s="84"/>
      <c r="H558" s="84"/>
      <c r="I558" s="84"/>
      <c r="J558" s="84"/>
      <c r="K558" s="85"/>
      <c r="L558" s="86"/>
      <c r="M558" s="86"/>
      <c r="N558" s="86"/>
      <c r="O558" s="87"/>
      <c r="P558" s="88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  <c r="BB558" s="89"/>
      <c r="BC558" s="89"/>
      <c r="BD558" s="89"/>
      <c r="BE558" s="89"/>
      <c r="BF558" s="89"/>
      <c r="BG558" s="89"/>
      <c r="BH558" s="89"/>
      <c r="BI558" s="89"/>
      <c r="BJ558" s="89"/>
      <c r="BK558" s="89"/>
      <c r="BL558" s="89"/>
      <c r="BM558" s="89"/>
      <c r="BN558" s="89"/>
      <c r="BO558" s="89"/>
    </row>
    <row r="559" spans="5:67" ht="15.75" customHeight="1" x14ac:dyDescent="0.35">
      <c r="E559" s="84"/>
      <c r="F559" s="84"/>
      <c r="G559" s="84"/>
      <c r="H559" s="84"/>
      <c r="I559" s="84"/>
      <c r="J559" s="84"/>
      <c r="K559" s="85"/>
      <c r="L559" s="86"/>
      <c r="M559" s="86"/>
      <c r="N559" s="86"/>
      <c r="O559" s="87"/>
      <c r="P559" s="88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  <c r="BB559" s="89"/>
      <c r="BC559" s="89"/>
      <c r="BD559" s="89"/>
      <c r="BE559" s="89"/>
      <c r="BF559" s="89"/>
      <c r="BG559" s="89"/>
      <c r="BH559" s="89"/>
      <c r="BI559" s="89"/>
      <c r="BJ559" s="89"/>
      <c r="BK559" s="89"/>
      <c r="BL559" s="89"/>
      <c r="BM559" s="89"/>
      <c r="BN559" s="89"/>
      <c r="BO559" s="89"/>
    </row>
    <row r="560" spans="5:67" ht="15.75" customHeight="1" x14ac:dyDescent="0.35">
      <c r="E560" s="84"/>
      <c r="F560" s="84"/>
      <c r="G560" s="84"/>
      <c r="H560" s="84"/>
      <c r="I560" s="84"/>
      <c r="J560" s="84"/>
      <c r="K560" s="85"/>
      <c r="L560" s="86"/>
      <c r="M560" s="86"/>
      <c r="N560" s="86"/>
      <c r="O560" s="87"/>
      <c r="P560" s="88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  <c r="BB560" s="89"/>
      <c r="BC560" s="89"/>
      <c r="BD560" s="89"/>
      <c r="BE560" s="89"/>
      <c r="BF560" s="89"/>
      <c r="BG560" s="89"/>
      <c r="BH560" s="89"/>
      <c r="BI560" s="89"/>
      <c r="BJ560" s="89"/>
      <c r="BK560" s="89"/>
      <c r="BL560" s="89"/>
      <c r="BM560" s="89"/>
      <c r="BN560" s="89"/>
      <c r="BO560" s="89"/>
    </row>
    <row r="561" spans="5:67" ht="15.75" customHeight="1" x14ac:dyDescent="0.35">
      <c r="E561" s="84"/>
      <c r="F561" s="84"/>
      <c r="G561" s="84"/>
      <c r="H561" s="84"/>
      <c r="I561" s="84"/>
      <c r="J561" s="84"/>
      <c r="K561" s="85"/>
      <c r="L561" s="86"/>
      <c r="M561" s="86"/>
      <c r="N561" s="86"/>
      <c r="O561" s="87"/>
      <c r="P561" s="88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  <c r="BB561" s="89"/>
      <c r="BC561" s="89"/>
      <c r="BD561" s="89"/>
      <c r="BE561" s="89"/>
      <c r="BF561" s="89"/>
      <c r="BG561" s="89"/>
      <c r="BH561" s="89"/>
      <c r="BI561" s="89"/>
      <c r="BJ561" s="89"/>
      <c r="BK561" s="89"/>
      <c r="BL561" s="89"/>
      <c r="BM561" s="89"/>
      <c r="BN561" s="89"/>
      <c r="BO561" s="89"/>
    </row>
    <row r="562" spans="5:67" ht="15.75" customHeight="1" x14ac:dyDescent="0.35">
      <c r="E562" s="84"/>
      <c r="F562" s="84"/>
      <c r="G562" s="84"/>
      <c r="H562" s="84"/>
      <c r="I562" s="84"/>
      <c r="J562" s="84"/>
      <c r="K562" s="85"/>
      <c r="L562" s="86"/>
      <c r="M562" s="86"/>
      <c r="N562" s="86"/>
      <c r="O562" s="87"/>
      <c r="P562" s="88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  <c r="BB562" s="89"/>
      <c r="BC562" s="89"/>
      <c r="BD562" s="89"/>
      <c r="BE562" s="89"/>
      <c r="BF562" s="89"/>
      <c r="BG562" s="89"/>
      <c r="BH562" s="89"/>
      <c r="BI562" s="89"/>
      <c r="BJ562" s="89"/>
      <c r="BK562" s="89"/>
      <c r="BL562" s="89"/>
      <c r="BM562" s="89"/>
      <c r="BN562" s="89"/>
      <c r="BO562" s="89"/>
    </row>
    <row r="563" spans="5:67" ht="15.75" customHeight="1" x14ac:dyDescent="0.35">
      <c r="E563" s="84"/>
      <c r="F563" s="84"/>
      <c r="G563" s="84"/>
      <c r="H563" s="84"/>
      <c r="I563" s="84"/>
      <c r="J563" s="84"/>
      <c r="K563" s="85"/>
      <c r="L563" s="86"/>
      <c r="M563" s="86"/>
      <c r="N563" s="86"/>
      <c r="O563" s="87"/>
      <c r="P563" s="88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  <c r="BB563" s="89"/>
      <c r="BC563" s="89"/>
      <c r="BD563" s="89"/>
      <c r="BE563" s="89"/>
      <c r="BF563" s="89"/>
      <c r="BG563" s="89"/>
      <c r="BH563" s="89"/>
      <c r="BI563" s="89"/>
      <c r="BJ563" s="89"/>
      <c r="BK563" s="89"/>
      <c r="BL563" s="89"/>
      <c r="BM563" s="89"/>
      <c r="BN563" s="89"/>
      <c r="BO563" s="89"/>
    </row>
    <row r="564" spans="5:67" ht="15.75" customHeight="1" x14ac:dyDescent="0.35">
      <c r="E564" s="84"/>
      <c r="F564" s="84"/>
      <c r="G564" s="84"/>
      <c r="H564" s="84"/>
      <c r="I564" s="84"/>
      <c r="J564" s="84"/>
      <c r="K564" s="85"/>
      <c r="L564" s="86"/>
      <c r="M564" s="86"/>
      <c r="N564" s="86"/>
      <c r="O564" s="87"/>
      <c r="P564" s="88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  <c r="BB564" s="89"/>
      <c r="BC564" s="89"/>
      <c r="BD564" s="89"/>
      <c r="BE564" s="89"/>
      <c r="BF564" s="89"/>
      <c r="BG564" s="89"/>
      <c r="BH564" s="89"/>
      <c r="BI564" s="89"/>
      <c r="BJ564" s="89"/>
      <c r="BK564" s="89"/>
      <c r="BL564" s="89"/>
      <c r="BM564" s="89"/>
      <c r="BN564" s="89"/>
      <c r="BO564" s="89"/>
    </row>
    <row r="565" spans="5:67" ht="15.75" customHeight="1" x14ac:dyDescent="0.35">
      <c r="E565" s="84"/>
      <c r="F565" s="84"/>
      <c r="G565" s="84"/>
      <c r="H565" s="84"/>
      <c r="I565" s="84"/>
      <c r="J565" s="84"/>
      <c r="K565" s="85"/>
      <c r="L565" s="86"/>
      <c r="M565" s="86"/>
      <c r="N565" s="86"/>
      <c r="O565" s="87"/>
      <c r="P565" s="88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  <c r="BB565" s="89"/>
      <c r="BC565" s="89"/>
      <c r="BD565" s="89"/>
      <c r="BE565" s="89"/>
      <c r="BF565" s="89"/>
      <c r="BG565" s="89"/>
      <c r="BH565" s="89"/>
      <c r="BI565" s="89"/>
      <c r="BJ565" s="89"/>
      <c r="BK565" s="89"/>
      <c r="BL565" s="89"/>
      <c r="BM565" s="89"/>
      <c r="BN565" s="89"/>
      <c r="BO565" s="89"/>
    </row>
    <row r="566" spans="5:67" ht="15.75" customHeight="1" x14ac:dyDescent="0.35">
      <c r="E566" s="84"/>
      <c r="F566" s="84"/>
      <c r="G566" s="84"/>
      <c r="H566" s="84"/>
      <c r="I566" s="84"/>
      <c r="J566" s="84"/>
      <c r="K566" s="85"/>
      <c r="L566" s="86"/>
      <c r="M566" s="86"/>
      <c r="N566" s="86"/>
      <c r="O566" s="87"/>
      <c r="P566" s="88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  <c r="BB566" s="89"/>
      <c r="BC566" s="89"/>
      <c r="BD566" s="89"/>
      <c r="BE566" s="89"/>
      <c r="BF566" s="89"/>
      <c r="BG566" s="89"/>
      <c r="BH566" s="89"/>
      <c r="BI566" s="89"/>
      <c r="BJ566" s="89"/>
      <c r="BK566" s="89"/>
      <c r="BL566" s="89"/>
      <c r="BM566" s="89"/>
      <c r="BN566" s="89"/>
      <c r="BO566" s="89"/>
    </row>
    <row r="567" spans="5:67" ht="15.75" customHeight="1" x14ac:dyDescent="0.35">
      <c r="E567" s="84"/>
      <c r="F567" s="84"/>
      <c r="G567" s="84"/>
      <c r="H567" s="84"/>
      <c r="I567" s="84"/>
      <c r="J567" s="84"/>
      <c r="K567" s="85"/>
      <c r="L567" s="86"/>
      <c r="M567" s="86"/>
      <c r="N567" s="86"/>
      <c r="O567" s="87"/>
      <c r="P567" s="88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  <c r="BB567" s="89"/>
      <c r="BC567" s="89"/>
      <c r="BD567" s="89"/>
      <c r="BE567" s="89"/>
      <c r="BF567" s="89"/>
      <c r="BG567" s="89"/>
      <c r="BH567" s="89"/>
      <c r="BI567" s="89"/>
      <c r="BJ567" s="89"/>
      <c r="BK567" s="89"/>
      <c r="BL567" s="89"/>
      <c r="BM567" s="89"/>
      <c r="BN567" s="89"/>
      <c r="BO567" s="89"/>
    </row>
    <row r="568" spans="5:67" ht="15.75" customHeight="1" x14ac:dyDescent="0.35">
      <c r="E568" s="84"/>
      <c r="F568" s="84"/>
      <c r="G568" s="84"/>
      <c r="H568" s="84"/>
      <c r="I568" s="84"/>
      <c r="J568" s="84"/>
      <c r="K568" s="85"/>
      <c r="L568" s="86"/>
      <c r="M568" s="86"/>
      <c r="N568" s="86"/>
      <c r="O568" s="87"/>
      <c r="P568" s="88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  <c r="BB568" s="89"/>
      <c r="BC568" s="89"/>
      <c r="BD568" s="89"/>
      <c r="BE568" s="89"/>
      <c r="BF568" s="89"/>
      <c r="BG568" s="89"/>
      <c r="BH568" s="89"/>
      <c r="BI568" s="89"/>
      <c r="BJ568" s="89"/>
      <c r="BK568" s="89"/>
      <c r="BL568" s="89"/>
      <c r="BM568" s="89"/>
      <c r="BN568" s="89"/>
      <c r="BO568" s="89"/>
    </row>
    <row r="569" spans="5:67" ht="15.75" customHeight="1" x14ac:dyDescent="0.35">
      <c r="E569" s="84"/>
      <c r="F569" s="84"/>
      <c r="G569" s="84"/>
      <c r="H569" s="84"/>
      <c r="I569" s="84"/>
      <c r="J569" s="84"/>
      <c r="K569" s="85"/>
      <c r="L569" s="86"/>
      <c r="M569" s="86"/>
      <c r="N569" s="86"/>
      <c r="O569" s="87"/>
      <c r="P569" s="88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  <c r="BB569" s="89"/>
      <c r="BC569" s="89"/>
      <c r="BD569" s="89"/>
      <c r="BE569" s="89"/>
      <c r="BF569" s="89"/>
      <c r="BG569" s="89"/>
      <c r="BH569" s="89"/>
      <c r="BI569" s="89"/>
      <c r="BJ569" s="89"/>
      <c r="BK569" s="89"/>
      <c r="BL569" s="89"/>
      <c r="BM569" s="89"/>
      <c r="BN569" s="89"/>
      <c r="BO569" s="89"/>
    </row>
    <row r="570" spans="5:67" ht="15.75" customHeight="1" x14ac:dyDescent="0.35">
      <c r="E570" s="84"/>
      <c r="F570" s="84"/>
      <c r="G570" s="84"/>
      <c r="H570" s="84"/>
      <c r="I570" s="84"/>
      <c r="J570" s="84"/>
      <c r="K570" s="85"/>
      <c r="L570" s="86"/>
      <c r="M570" s="86"/>
      <c r="N570" s="86"/>
      <c r="O570" s="87"/>
      <c r="P570" s="88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  <c r="BB570" s="89"/>
      <c r="BC570" s="89"/>
      <c r="BD570" s="89"/>
      <c r="BE570" s="89"/>
      <c r="BF570" s="89"/>
      <c r="BG570" s="89"/>
      <c r="BH570" s="89"/>
      <c r="BI570" s="89"/>
      <c r="BJ570" s="89"/>
      <c r="BK570" s="89"/>
      <c r="BL570" s="89"/>
      <c r="BM570" s="89"/>
      <c r="BN570" s="89"/>
      <c r="BO570" s="89"/>
    </row>
    <row r="571" spans="5:67" ht="15.75" customHeight="1" x14ac:dyDescent="0.35">
      <c r="E571" s="84"/>
      <c r="F571" s="84"/>
      <c r="G571" s="84"/>
      <c r="H571" s="84"/>
      <c r="I571" s="84"/>
      <c r="J571" s="84"/>
      <c r="K571" s="85"/>
      <c r="L571" s="86"/>
      <c r="M571" s="86"/>
      <c r="N571" s="86"/>
      <c r="O571" s="87"/>
      <c r="P571" s="88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  <c r="BB571" s="89"/>
      <c r="BC571" s="89"/>
      <c r="BD571" s="89"/>
      <c r="BE571" s="89"/>
      <c r="BF571" s="89"/>
      <c r="BG571" s="89"/>
      <c r="BH571" s="89"/>
      <c r="BI571" s="89"/>
      <c r="BJ571" s="89"/>
      <c r="BK571" s="89"/>
      <c r="BL571" s="89"/>
      <c r="BM571" s="89"/>
      <c r="BN571" s="89"/>
      <c r="BO571" s="89"/>
    </row>
    <row r="572" spans="5:67" ht="15.75" customHeight="1" x14ac:dyDescent="0.35">
      <c r="E572" s="84"/>
      <c r="F572" s="84"/>
      <c r="G572" s="84"/>
      <c r="H572" s="84"/>
      <c r="I572" s="84"/>
      <c r="J572" s="84"/>
      <c r="K572" s="85"/>
      <c r="L572" s="86"/>
      <c r="M572" s="86"/>
      <c r="N572" s="86"/>
      <c r="O572" s="87"/>
      <c r="P572" s="88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  <c r="BB572" s="89"/>
      <c r="BC572" s="89"/>
      <c r="BD572" s="89"/>
      <c r="BE572" s="89"/>
      <c r="BF572" s="89"/>
      <c r="BG572" s="89"/>
      <c r="BH572" s="89"/>
      <c r="BI572" s="89"/>
      <c r="BJ572" s="89"/>
      <c r="BK572" s="89"/>
      <c r="BL572" s="89"/>
      <c r="BM572" s="89"/>
      <c r="BN572" s="89"/>
      <c r="BO572" s="89"/>
    </row>
    <row r="573" spans="5:67" ht="15.75" customHeight="1" x14ac:dyDescent="0.35">
      <c r="E573" s="84"/>
      <c r="F573" s="84"/>
      <c r="G573" s="84"/>
      <c r="H573" s="84"/>
      <c r="I573" s="84"/>
      <c r="J573" s="84"/>
      <c r="K573" s="85"/>
      <c r="L573" s="86"/>
      <c r="M573" s="86"/>
      <c r="N573" s="86"/>
      <c r="O573" s="87"/>
      <c r="P573" s="88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  <c r="BB573" s="89"/>
      <c r="BC573" s="89"/>
      <c r="BD573" s="89"/>
      <c r="BE573" s="89"/>
      <c r="BF573" s="89"/>
      <c r="BG573" s="89"/>
      <c r="BH573" s="89"/>
      <c r="BI573" s="89"/>
      <c r="BJ573" s="89"/>
      <c r="BK573" s="89"/>
      <c r="BL573" s="89"/>
      <c r="BM573" s="89"/>
      <c r="BN573" s="89"/>
      <c r="BO573" s="89"/>
    </row>
    <row r="574" spans="5:67" ht="15.75" customHeight="1" x14ac:dyDescent="0.35">
      <c r="E574" s="84"/>
      <c r="F574" s="84"/>
      <c r="G574" s="84"/>
      <c r="H574" s="84"/>
      <c r="I574" s="84"/>
      <c r="J574" s="84"/>
      <c r="K574" s="85"/>
      <c r="L574" s="86"/>
      <c r="M574" s="86"/>
      <c r="N574" s="86"/>
      <c r="O574" s="87"/>
      <c r="P574" s="88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  <c r="BB574" s="89"/>
      <c r="BC574" s="89"/>
      <c r="BD574" s="89"/>
      <c r="BE574" s="89"/>
      <c r="BF574" s="89"/>
      <c r="BG574" s="89"/>
      <c r="BH574" s="89"/>
      <c r="BI574" s="89"/>
      <c r="BJ574" s="89"/>
      <c r="BK574" s="89"/>
      <c r="BL574" s="89"/>
      <c r="BM574" s="89"/>
      <c r="BN574" s="89"/>
      <c r="BO574" s="89"/>
    </row>
    <row r="575" spans="5:67" ht="15.75" customHeight="1" x14ac:dyDescent="0.35">
      <c r="E575" s="84"/>
      <c r="F575" s="84"/>
      <c r="G575" s="84"/>
      <c r="H575" s="84"/>
      <c r="I575" s="84"/>
      <c r="J575" s="84"/>
      <c r="K575" s="85"/>
      <c r="L575" s="86"/>
      <c r="M575" s="86"/>
      <c r="N575" s="86"/>
      <c r="O575" s="87"/>
      <c r="P575" s="88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  <c r="BB575" s="89"/>
      <c r="BC575" s="89"/>
      <c r="BD575" s="89"/>
      <c r="BE575" s="89"/>
      <c r="BF575" s="89"/>
      <c r="BG575" s="89"/>
      <c r="BH575" s="89"/>
      <c r="BI575" s="89"/>
      <c r="BJ575" s="89"/>
      <c r="BK575" s="89"/>
      <c r="BL575" s="89"/>
      <c r="BM575" s="89"/>
      <c r="BN575" s="89"/>
      <c r="BO575" s="89"/>
    </row>
    <row r="576" spans="5:67" ht="15.75" customHeight="1" x14ac:dyDescent="0.35">
      <c r="E576" s="84"/>
      <c r="F576" s="84"/>
      <c r="G576" s="84"/>
      <c r="H576" s="84"/>
      <c r="I576" s="84"/>
      <c r="J576" s="84"/>
      <c r="K576" s="85"/>
      <c r="L576" s="86"/>
      <c r="M576" s="86"/>
      <c r="N576" s="86"/>
      <c r="O576" s="87"/>
      <c r="P576" s="88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  <c r="BB576" s="89"/>
      <c r="BC576" s="89"/>
      <c r="BD576" s="89"/>
      <c r="BE576" s="89"/>
      <c r="BF576" s="89"/>
      <c r="BG576" s="89"/>
      <c r="BH576" s="89"/>
      <c r="BI576" s="89"/>
      <c r="BJ576" s="89"/>
      <c r="BK576" s="89"/>
      <c r="BL576" s="89"/>
      <c r="BM576" s="89"/>
      <c r="BN576" s="89"/>
      <c r="BO576" s="89"/>
    </row>
    <row r="577" spans="5:67" ht="15.75" customHeight="1" x14ac:dyDescent="0.35">
      <c r="E577" s="84"/>
      <c r="F577" s="84"/>
      <c r="G577" s="84"/>
      <c r="H577" s="84"/>
      <c r="I577" s="84"/>
      <c r="J577" s="84"/>
      <c r="K577" s="85"/>
      <c r="L577" s="86"/>
      <c r="M577" s="86"/>
      <c r="N577" s="86"/>
      <c r="O577" s="87"/>
      <c r="P577" s="88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  <c r="BB577" s="89"/>
      <c r="BC577" s="89"/>
      <c r="BD577" s="89"/>
      <c r="BE577" s="89"/>
      <c r="BF577" s="89"/>
      <c r="BG577" s="89"/>
      <c r="BH577" s="89"/>
      <c r="BI577" s="89"/>
      <c r="BJ577" s="89"/>
      <c r="BK577" s="89"/>
      <c r="BL577" s="89"/>
      <c r="BM577" s="89"/>
      <c r="BN577" s="89"/>
      <c r="BO577" s="89"/>
    </row>
    <row r="578" spans="5:67" ht="15.75" customHeight="1" x14ac:dyDescent="0.35">
      <c r="E578" s="84"/>
      <c r="F578" s="84"/>
      <c r="G578" s="84"/>
      <c r="H578" s="84"/>
      <c r="I578" s="84"/>
      <c r="J578" s="84"/>
      <c r="K578" s="85"/>
      <c r="L578" s="86"/>
      <c r="M578" s="86"/>
      <c r="N578" s="86"/>
      <c r="O578" s="87"/>
      <c r="P578" s="88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  <c r="BB578" s="89"/>
      <c r="BC578" s="89"/>
      <c r="BD578" s="89"/>
      <c r="BE578" s="89"/>
      <c r="BF578" s="89"/>
      <c r="BG578" s="89"/>
      <c r="BH578" s="89"/>
      <c r="BI578" s="89"/>
      <c r="BJ578" s="89"/>
      <c r="BK578" s="89"/>
      <c r="BL578" s="89"/>
      <c r="BM578" s="89"/>
      <c r="BN578" s="89"/>
      <c r="BO578" s="89"/>
    </row>
    <row r="579" spans="5:67" ht="15.75" customHeight="1" x14ac:dyDescent="0.35">
      <c r="E579" s="84"/>
      <c r="F579" s="84"/>
      <c r="G579" s="84"/>
      <c r="H579" s="84"/>
      <c r="I579" s="84"/>
      <c r="J579" s="84"/>
      <c r="K579" s="85"/>
      <c r="L579" s="86"/>
      <c r="M579" s="86"/>
      <c r="N579" s="86"/>
      <c r="O579" s="87"/>
      <c r="P579" s="88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  <c r="BC579" s="89"/>
      <c r="BD579" s="89"/>
      <c r="BE579" s="89"/>
      <c r="BF579" s="89"/>
      <c r="BG579" s="89"/>
      <c r="BH579" s="89"/>
      <c r="BI579" s="89"/>
      <c r="BJ579" s="89"/>
      <c r="BK579" s="89"/>
      <c r="BL579" s="89"/>
      <c r="BM579" s="89"/>
      <c r="BN579" s="89"/>
      <c r="BO579" s="89"/>
    </row>
    <row r="580" spans="5:67" ht="15.75" customHeight="1" x14ac:dyDescent="0.35">
      <c r="E580" s="84"/>
      <c r="F580" s="84"/>
      <c r="G580" s="84"/>
      <c r="H580" s="84"/>
      <c r="I580" s="84"/>
      <c r="J580" s="84"/>
      <c r="K580" s="85"/>
      <c r="L580" s="86"/>
      <c r="M580" s="86"/>
      <c r="N580" s="86"/>
      <c r="O580" s="87"/>
      <c r="P580" s="88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  <c r="BB580" s="89"/>
      <c r="BC580" s="89"/>
      <c r="BD580" s="89"/>
      <c r="BE580" s="89"/>
      <c r="BF580" s="89"/>
      <c r="BG580" s="89"/>
      <c r="BH580" s="89"/>
      <c r="BI580" s="89"/>
      <c r="BJ580" s="89"/>
      <c r="BK580" s="89"/>
      <c r="BL580" s="89"/>
      <c r="BM580" s="89"/>
      <c r="BN580" s="89"/>
      <c r="BO580" s="89"/>
    </row>
    <row r="581" spans="5:67" ht="15.75" customHeight="1" x14ac:dyDescent="0.35">
      <c r="E581" s="84"/>
      <c r="F581" s="84"/>
      <c r="G581" s="84"/>
      <c r="H581" s="84"/>
      <c r="I581" s="84"/>
      <c r="J581" s="84"/>
      <c r="K581" s="85"/>
      <c r="L581" s="86"/>
      <c r="M581" s="86"/>
      <c r="N581" s="86"/>
      <c r="O581" s="87"/>
      <c r="P581" s="88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  <c r="BB581" s="89"/>
      <c r="BC581" s="89"/>
      <c r="BD581" s="89"/>
      <c r="BE581" s="89"/>
      <c r="BF581" s="89"/>
      <c r="BG581" s="89"/>
      <c r="BH581" s="89"/>
      <c r="BI581" s="89"/>
      <c r="BJ581" s="89"/>
      <c r="BK581" s="89"/>
      <c r="BL581" s="89"/>
      <c r="BM581" s="89"/>
      <c r="BN581" s="89"/>
      <c r="BO581" s="89"/>
    </row>
    <row r="582" spans="5:67" ht="15.75" customHeight="1" x14ac:dyDescent="0.35">
      <c r="E582" s="84"/>
      <c r="F582" s="84"/>
      <c r="G582" s="84"/>
      <c r="H582" s="84"/>
      <c r="I582" s="84"/>
      <c r="J582" s="84"/>
      <c r="K582" s="85"/>
      <c r="L582" s="86"/>
      <c r="M582" s="86"/>
      <c r="N582" s="86"/>
      <c r="O582" s="87"/>
      <c r="P582" s="88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  <c r="BB582" s="89"/>
      <c r="BC582" s="89"/>
      <c r="BD582" s="89"/>
      <c r="BE582" s="89"/>
      <c r="BF582" s="89"/>
      <c r="BG582" s="89"/>
      <c r="BH582" s="89"/>
      <c r="BI582" s="89"/>
      <c r="BJ582" s="89"/>
      <c r="BK582" s="89"/>
      <c r="BL582" s="89"/>
      <c r="BM582" s="89"/>
      <c r="BN582" s="89"/>
      <c r="BO582" s="89"/>
    </row>
    <row r="583" spans="5:67" ht="15.75" customHeight="1" x14ac:dyDescent="0.35">
      <c r="E583" s="84"/>
      <c r="F583" s="84"/>
      <c r="G583" s="84"/>
      <c r="H583" s="84"/>
      <c r="I583" s="84"/>
      <c r="J583" s="84"/>
      <c r="K583" s="85"/>
      <c r="L583" s="86"/>
      <c r="M583" s="86"/>
      <c r="N583" s="86"/>
      <c r="O583" s="87"/>
      <c r="P583" s="88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  <c r="BB583" s="89"/>
      <c r="BC583" s="89"/>
      <c r="BD583" s="89"/>
      <c r="BE583" s="89"/>
      <c r="BF583" s="89"/>
      <c r="BG583" s="89"/>
      <c r="BH583" s="89"/>
      <c r="BI583" s="89"/>
      <c r="BJ583" s="89"/>
      <c r="BK583" s="89"/>
      <c r="BL583" s="89"/>
      <c r="BM583" s="89"/>
      <c r="BN583" s="89"/>
      <c r="BO583" s="89"/>
    </row>
    <row r="584" spans="5:67" ht="15.75" customHeight="1" x14ac:dyDescent="0.35">
      <c r="E584" s="84"/>
      <c r="F584" s="84"/>
      <c r="G584" s="84"/>
      <c r="H584" s="84"/>
      <c r="I584" s="84"/>
      <c r="J584" s="84"/>
      <c r="K584" s="85"/>
      <c r="L584" s="86"/>
      <c r="M584" s="86"/>
      <c r="N584" s="86"/>
      <c r="O584" s="87"/>
      <c r="P584" s="88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  <c r="BB584" s="89"/>
      <c r="BC584" s="89"/>
      <c r="BD584" s="89"/>
      <c r="BE584" s="89"/>
      <c r="BF584" s="89"/>
      <c r="BG584" s="89"/>
      <c r="BH584" s="89"/>
      <c r="BI584" s="89"/>
      <c r="BJ584" s="89"/>
      <c r="BK584" s="89"/>
      <c r="BL584" s="89"/>
      <c r="BM584" s="89"/>
      <c r="BN584" s="89"/>
      <c r="BO584" s="89"/>
    </row>
    <row r="585" spans="5:67" ht="15.75" customHeight="1" x14ac:dyDescent="0.35">
      <c r="E585" s="84"/>
      <c r="F585" s="84"/>
      <c r="G585" s="84"/>
      <c r="H585" s="84"/>
      <c r="I585" s="84"/>
      <c r="J585" s="84"/>
      <c r="K585" s="85"/>
      <c r="L585" s="86"/>
      <c r="M585" s="86"/>
      <c r="N585" s="86"/>
      <c r="O585" s="87"/>
      <c r="P585" s="88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  <c r="BB585" s="89"/>
      <c r="BC585" s="89"/>
      <c r="BD585" s="89"/>
      <c r="BE585" s="89"/>
      <c r="BF585" s="89"/>
      <c r="BG585" s="89"/>
      <c r="BH585" s="89"/>
      <c r="BI585" s="89"/>
      <c r="BJ585" s="89"/>
      <c r="BK585" s="89"/>
      <c r="BL585" s="89"/>
      <c r="BM585" s="89"/>
      <c r="BN585" s="89"/>
      <c r="BO585" s="89"/>
    </row>
    <row r="586" spans="5:67" ht="15.75" customHeight="1" x14ac:dyDescent="0.35">
      <c r="E586" s="84"/>
      <c r="F586" s="84"/>
      <c r="G586" s="84"/>
      <c r="H586" s="84"/>
      <c r="I586" s="84"/>
      <c r="J586" s="84"/>
      <c r="K586" s="85"/>
      <c r="L586" s="86"/>
      <c r="M586" s="86"/>
      <c r="N586" s="86"/>
      <c r="O586" s="87"/>
      <c r="P586" s="88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  <c r="BB586" s="89"/>
      <c r="BC586" s="89"/>
      <c r="BD586" s="89"/>
      <c r="BE586" s="89"/>
      <c r="BF586" s="89"/>
      <c r="BG586" s="89"/>
      <c r="BH586" s="89"/>
      <c r="BI586" s="89"/>
      <c r="BJ586" s="89"/>
      <c r="BK586" s="89"/>
      <c r="BL586" s="89"/>
      <c r="BM586" s="89"/>
      <c r="BN586" s="89"/>
      <c r="BO586" s="89"/>
    </row>
    <row r="587" spans="5:67" ht="15.75" customHeight="1" x14ac:dyDescent="0.35">
      <c r="E587" s="84"/>
      <c r="F587" s="84"/>
      <c r="G587" s="84"/>
      <c r="H587" s="84"/>
      <c r="I587" s="84"/>
      <c r="J587" s="84"/>
      <c r="K587" s="85"/>
      <c r="L587" s="86"/>
      <c r="M587" s="86"/>
      <c r="N587" s="86"/>
      <c r="O587" s="87"/>
      <c r="P587" s="88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89"/>
      <c r="BC587" s="89"/>
      <c r="BD587" s="89"/>
      <c r="BE587" s="89"/>
      <c r="BF587" s="89"/>
      <c r="BG587" s="89"/>
      <c r="BH587" s="89"/>
      <c r="BI587" s="89"/>
      <c r="BJ587" s="89"/>
      <c r="BK587" s="89"/>
      <c r="BL587" s="89"/>
      <c r="BM587" s="89"/>
      <c r="BN587" s="89"/>
      <c r="BO587" s="89"/>
    </row>
    <row r="588" spans="5:67" ht="15.75" customHeight="1" x14ac:dyDescent="0.35">
      <c r="E588" s="84"/>
      <c r="F588" s="84"/>
      <c r="G588" s="84"/>
      <c r="H588" s="84"/>
      <c r="I588" s="84"/>
      <c r="J588" s="84"/>
      <c r="K588" s="85"/>
      <c r="L588" s="86"/>
      <c r="M588" s="86"/>
      <c r="N588" s="86"/>
      <c r="O588" s="87"/>
      <c r="P588" s="88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</row>
    <row r="589" spans="5:67" ht="15.75" customHeight="1" x14ac:dyDescent="0.35">
      <c r="E589" s="84"/>
      <c r="F589" s="84"/>
      <c r="G589" s="84"/>
      <c r="H589" s="84"/>
      <c r="I589" s="84"/>
      <c r="J589" s="84"/>
      <c r="K589" s="85"/>
      <c r="L589" s="86"/>
      <c r="M589" s="86"/>
      <c r="N589" s="86"/>
      <c r="O589" s="87"/>
      <c r="P589" s="88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  <c r="BB589" s="89"/>
      <c r="BC589" s="89"/>
      <c r="BD589" s="89"/>
      <c r="BE589" s="89"/>
      <c r="BF589" s="89"/>
      <c r="BG589" s="89"/>
      <c r="BH589" s="89"/>
      <c r="BI589" s="89"/>
      <c r="BJ589" s="89"/>
      <c r="BK589" s="89"/>
      <c r="BL589" s="89"/>
      <c r="BM589" s="89"/>
      <c r="BN589" s="89"/>
      <c r="BO589" s="89"/>
    </row>
    <row r="590" spans="5:67" ht="15.75" customHeight="1" x14ac:dyDescent="0.35">
      <c r="E590" s="84"/>
      <c r="F590" s="84"/>
      <c r="G590" s="84"/>
      <c r="H590" s="84"/>
      <c r="I590" s="84"/>
      <c r="J590" s="84"/>
      <c r="K590" s="85"/>
      <c r="L590" s="86"/>
      <c r="M590" s="86"/>
      <c r="N590" s="86"/>
      <c r="O590" s="87"/>
      <c r="P590" s="88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  <c r="BB590" s="89"/>
      <c r="BC590" s="89"/>
      <c r="BD590" s="89"/>
      <c r="BE590" s="89"/>
      <c r="BF590" s="89"/>
      <c r="BG590" s="89"/>
      <c r="BH590" s="89"/>
      <c r="BI590" s="89"/>
      <c r="BJ590" s="89"/>
      <c r="BK590" s="89"/>
      <c r="BL590" s="89"/>
      <c r="BM590" s="89"/>
      <c r="BN590" s="89"/>
      <c r="BO590" s="89"/>
    </row>
    <row r="591" spans="5:67" ht="15.75" customHeight="1" x14ac:dyDescent="0.35">
      <c r="E591" s="84"/>
      <c r="F591" s="84"/>
      <c r="G591" s="84"/>
      <c r="H591" s="84"/>
      <c r="I591" s="84"/>
      <c r="J591" s="84"/>
      <c r="K591" s="85"/>
      <c r="L591" s="86"/>
      <c r="M591" s="86"/>
      <c r="N591" s="86"/>
      <c r="O591" s="87"/>
      <c r="P591" s="88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  <c r="BB591" s="89"/>
      <c r="BC591" s="89"/>
      <c r="BD591" s="89"/>
      <c r="BE591" s="89"/>
      <c r="BF591" s="89"/>
      <c r="BG591" s="89"/>
      <c r="BH591" s="89"/>
      <c r="BI591" s="89"/>
      <c r="BJ591" s="89"/>
      <c r="BK591" s="89"/>
      <c r="BL591" s="89"/>
      <c r="BM591" s="89"/>
      <c r="BN591" s="89"/>
      <c r="BO591" s="89"/>
    </row>
    <row r="592" spans="5:67" ht="15.75" customHeight="1" x14ac:dyDescent="0.35">
      <c r="E592" s="84"/>
      <c r="F592" s="84"/>
      <c r="G592" s="84"/>
      <c r="H592" s="84"/>
      <c r="I592" s="84"/>
      <c r="J592" s="84"/>
      <c r="K592" s="85"/>
      <c r="L592" s="86"/>
      <c r="M592" s="86"/>
      <c r="N592" s="86"/>
      <c r="O592" s="87"/>
      <c r="P592" s="88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  <c r="BB592" s="89"/>
      <c r="BC592" s="89"/>
      <c r="BD592" s="89"/>
      <c r="BE592" s="89"/>
      <c r="BF592" s="89"/>
      <c r="BG592" s="89"/>
      <c r="BH592" s="89"/>
      <c r="BI592" s="89"/>
      <c r="BJ592" s="89"/>
      <c r="BK592" s="89"/>
      <c r="BL592" s="89"/>
      <c r="BM592" s="89"/>
      <c r="BN592" s="89"/>
      <c r="BO592" s="89"/>
    </row>
    <row r="593" spans="5:67" ht="15.75" customHeight="1" x14ac:dyDescent="0.35">
      <c r="E593" s="84"/>
      <c r="F593" s="84"/>
      <c r="G593" s="84"/>
      <c r="H593" s="84"/>
      <c r="I593" s="84"/>
      <c r="J593" s="84"/>
      <c r="K593" s="85"/>
      <c r="L593" s="86"/>
      <c r="M593" s="86"/>
      <c r="N593" s="86"/>
      <c r="O593" s="87"/>
      <c r="P593" s="88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  <c r="BB593" s="89"/>
      <c r="BC593" s="89"/>
      <c r="BD593" s="89"/>
      <c r="BE593" s="89"/>
      <c r="BF593" s="89"/>
      <c r="BG593" s="89"/>
      <c r="BH593" s="89"/>
      <c r="BI593" s="89"/>
      <c r="BJ593" s="89"/>
      <c r="BK593" s="89"/>
      <c r="BL593" s="89"/>
      <c r="BM593" s="89"/>
      <c r="BN593" s="89"/>
      <c r="BO593" s="89"/>
    </row>
    <row r="594" spans="5:67" ht="15.75" customHeight="1" x14ac:dyDescent="0.35">
      <c r="E594" s="84"/>
      <c r="F594" s="84"/>
      <c r="G594" s="84"/>
      <c r="H594" s="84"/>
      <c r="I594" s="84"/>
      <c r="J594" s="84"/>
      <c r="K594" s="85"/>
      <c r="L594" s="86"/>
      <c r="M594" s="86"/>
      <c r="N594" s="86"/>
      <c r="O594" s="87"/>
      <c r="P594" s="88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  <c r="BB594" s="89"/>
      <c r="BC594" s="89"/>
      <c r="BD594" s="89"/>
      <c r="BE594" s="89"/>
      <c r="BF594" s="89"/>
      <c r="BG594" s="89"/>
      <c r="BH594" s="89"/>
      <c r="BI594" s="89"/>
      <c r="BJ594" s="89"/>
      <c r="BK594" s="89"/>
      <c r="BL594" s="89"/>
      <c r="BM594" s="89"/>
      <c r="BN594" s="89"/>
      <c r="BO594" s="89"/>
    </row>
    <row r="595" spans="5:67" ht="15.75" customHeight="1" x14ac:dyDescent="0.35">
      <c r="E595" s="84"/>
      <c r="F595" s="84"/>
      <c r="G595" s="84"/>
      <c r="H595" s="84"/>
      <c r="I595" s="84"/>
      <c r="J595" s="84"/>
      <c r="K595" s="85"/>
      <c r="L595" s="86"/>
      <c r="M595" s="86"/>
      <c r="N595" s="86"/>
      <c r="O595" s="87"/>
      <c r="P595" s="88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  <c r="BB595" s="89"/>
      <c r="BC595" s="89"/>
      <c r="BD595" s="89"/>
      <c r="BE595" s="89"/>
      <c r="BF595" s="89"/>
      <c r="BG595" s="89"/>
      <c r="BH595" s="89"/>
      <c r="BI595" s="89"/>
      <c r="BJ595" s="89"/>
      <c r="BK595" s="89"/>
      <c r="BL595" s="89"/>
      <c r="BM595" s="89"/>
      <c r="BN595" s="89"/>
      <c r="BO595" s="89"/>
    </row>
    <row r="596" spans="5:67" ht="15.75" customHeight="1" x14ac:dyDescent="0.35">
      <c r="E596" s="84"/>
      <c r="F596" s="84"/>
      <c r="G596" s="84"/>
      <c r="H596" s="84"/>
      <c r="I596" s="84"/>
      <c r="J596" s="84"/>
      <c r="K596" s="85"/>
      <c r="L596" s="86"/>
      <c r="M596" s="86"/>
      <c r="N596" s="86"/>
      <c r="O596" s="87"/>
      <c r="P596" s="88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  <c r="BB596" s="89"/>
      <c r="BC596" s="89"/>
      <c r="BD596" s="89"/>
      <c r="BE596" s="89"/>
      <c r="BF596" s="89"/>
      <c r="BG596" s="89"/>
      <c r="BH596" s="89"/>
      <c r="BI596" s="89"/>
      <c r="BJ596" s="89"/>
      <c r="BK596" s="89"/>
      <c r="BL596" s="89"/>
      <c r="BM596" s="89"/>
      <c r="BN596" s="89"/>
      <c r="BO596" s="89"/>
    </row>
    <row r="597" spans="5:67" ht="15.75" customHeight="1" x14ac:dyDescent="0.35">
      <c r="E597" s="84"/>
      <c r="F597" s="84"/>
      <c r="G597" s="84"/>
      <c r="H597" s="84"/>
      <c r="I597" s="84"/>
      <c r="J597" s="84"/>
      <c r="K597" s="85"/>
      <c r="L597" s="86"/>
      <c r="M597" s="86"/>
      <c r="N597" s="86"/>
      <c r="O597" s="87"/>
      <c r="P597" s="88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  <c r="BB597" s="89"/>
      <c r="BC597" s="89"/>
      <c r="BD597" s="89"/>
      <c r="BE597" s="89"/>
      <c r="BF597" s="89"/>
      <c r="BG597" s="89"/>
      <c r="BH597" s="89"/>
      <c r="BI597" s="89"/>
      <c r="BJ597" s="89"/>
      <c r="BK597" s="89"/>
      <c r="BL597" s="89"/>
      <c r="BM597" s="89"/>
      <c r="BN597" s="89"/>
      <c r="BO597" s="89"/>
    </row>
    <row r="598" spans="5:67" ht="15.75" customHeight="1" x14ac:dyDescent="0.35">
      <c r="E598" s="84"/>
      <c r="F598" s="84"/>
      <c r="G598" s="84"/>
      <c r="H598" s="84"/>
      <c r="I598" s="84"/>
      <c r="J598" s="84"/>
      <c r="K598" s="85"/>
      <c r="L598" s="86"/>
      <c r="M598" s="86"/>
      <c r="N598" s="86"/>
      <c r="O598" s="87"/>
      <c r="P598" s="88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  <c r="BB598" s="89"/>
      <c r="BC598" s="89"/>
      <c r="BD598" s="89"/>
      <c r="BE598" s="89"/>
      <c r="BF598" s="89"/>
      <c r="BG598" s="89"/>
      <c r="BH598" s="89"/>
      <c r="BI598" s="89"/>
      <c r="BJ598" s="89"/>
      <c r="BK598" s="89"/>
      <c r="BL598" s="89"/>
      <c r="BM598" s="89"/>
      <c r="BN598" s="89"/>
      <c r="BO598" s="89"/>
    </row>
    <row r="599" spans="5:67" ht="15.75" customHeight="1" x14ac:dyDescent="0.35">
      <c r="E599" s="84"/>
      <c r="F599" s="84"/>
      <c r="G599" s="84"/>
      <c r="H599" s="84"/>
      <c r="I599" s="84"/>
      <c r="J599" s="84"/>
      <c r="K599" s="85"/>
      <c r="L599" s="86"/>
      <c r="M599" s="86"/>
      <c r="N599" s="86"/>
      <c r="O599" s="87"/>
      <c r="P599" s="88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  <c r="BB599" s="89"/>
      <c r="BC599" s="89"/>
      <c r="BD599" s="89"/>
      <c r="BE599" s="89"/>
      <c r="BF599" s="89"/>
      <c r="BG599" s="89"/>
      <c r="BH599" s="89"/>
      <c r="BI599" s="89"/>
      <c r="BJ599" s="89"/>
      <c r="BK599" s="89"/>
      <c r="BL599" s="89"/>
      <c r="BM599" s="89"/>
      <c r="BN599" s="89"/>
      <c r="BO599" s="89"/>
    </row>
    <row r="600" spans="5:67" ht="15.75" customHeight="1" x14ac:dyDescent="0.35">
      <c r="E600" s="84"/>
      <c r="F600" s="84"/>
      <c r="G600" s="84"/>
      <c r="H600" s="84"/>
      <c r="I600" s="84"/>
      <c r="J600" s="84"/>
      <c r="K600" s="85"/>
      <c r="L600" s="86"/>
      <c r="M600" s="86"/>
      <c r="N600" s="86"/>
      <c r="O600" s="87"/>
      <c r="P600" s="88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  <c r="BB600" s="89"/>
      <c r="BC600" s="89"/>
      <c r="BD600" s="89"/>
      <c r="BE600" s="89"/>
      <c r="BF600" s="89"/>
      <c r="BG600" s="89"/>
      <c r="BH600" s="89"/>
      <c r="BI600" s="89"/>
      <c r="BJ600" s="89"/>
      <c r="BK600" s="89"/>
      <c r="BL600" s="89"/>
      <c r="BM600" s="89"/>
      <c r="BN600" s="89"/>
      <c r="BO600" s="89"/>
    </row>
    <row r="601" spans="5:67" ht="15.75" customHeight="1" x14ac:dyDescent="0.35">
      <c r="E601" s="84"/>
      <c r="F601" s="84"/>
      <c r="G601" s="84"/>
      <c r="H601" s="84"/>
      <c r="I601" s="84"/>
      <c r="J601" s="84"/>
      <c r="K601" s="85"/>
      <c r="L601" s="86"/>
      <c r="M601" s="86"/>
      <c r="N601" s="86"/>
      <c r="O601" s="87"/>
      <c r="P601" s="88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  <c r="BB601" s="89"/>
      <c r="BC601" s="89"/>
      <c r="BD601" s="89"/>
      <c r="BE601" s="89"/>
      <c r="BF601" s="89"/>
      <c r="BG601" s="89"/>
      <c r="BH601" s="89"/>
      <c r="BI601" s="89"/>
      <c r="BJ601" s="89"/>
      <c r="BK601" s="89"/>
      <c r="BL601" s="89"/>
      <c r="BM601" s="89"/>
      <c r="BN601" s="89"/>
      <c r="BO601" s="89"/>
    </row>
    <row r="602" spans="5:67" ht="15.75" customHeight="1" x14ac:dyDescent="0.35">
      <c r="E602" s="84"/>
      <c r="F602" s="84"/>
      <c r="G602" s="84"/>
      <c r="H602" s="84"/>
      <c r="I602" s="84"/>
      <c r="J602" s="84"/>
      <c r="K602" s="85"/>
      <c r="L602" s="86"/>
      <c r="M602" s="86"/>
      <c r="N602" s="86"/>
      <c r="O602" s="87"/>
      <c r="P602" s="88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  <c r="BB602" s="89"/>
      <c r="BC602" s="89"/>
      <c r="BD602" s="89"/>
      <c r="BE602" s="89"/>
      <c r="BF602" s="89"/>
      <c r="BG602" s="89"/>
      <c r="BH602" s="89"/>
      <c r="BI602" s="89"/>
      <c r="BJ602" s="89"/>
      <c r="BK602" s="89"/>
      <c r="BL602" s="89"/>
      <c r="BM602" s="89"/>
      <c r="BN602" s="89"/>
      <c r="BO602" s="89"/>
    </row>
    <row r="603" spans="5:67" ht="15.75" customHeight="1" x14ac:dyDescent="0.35">
      <c r="E603" s="84"/>
      <c r="F603" s="84"/>
      <c r="G603" s="84"/>
      <c r="H603" s="84"/>
      <c r="I603" s="84"/>
      <c r="J603" s="84"/>
      <c r="K603" s="85"/>
      <c r="L603" s="86"/>
      <c r="M603" s="86"/>
      <c r="N603" s="86"/>
      <c r="O603" s="87"/>
      <c r="P603" s="88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  <c r="BB603" s="89"/>
      <c r="BC603" s="89"/>
      <c r="BD603" s="89"/>
      <c r="BE603" s="89"/>
      <c r="BF603" s="89"/>
      <c r="BG603" s="89"/>
      <c r="BH603" s="89"/>
      <c r="BI603" s="89"/>
      <c r="BJ603" s="89"/>
      <c r="BK603" s="89"/>
      <c r="BL603" s="89"/>
      <c r="BM603" s="89"/>
      <c r="BN603" s="89"/>
      <c r="BO603" s="89"/>
    </row>
    <row r="604" spans="5:67" ht="15.75" customHeight="1" x14ac:dyDescent="0.35">
      <c r="E604" s="84"/>
      <c r="F604" s="84"/>
      <c r="G604" s="84"/>
      <c r="H604" s="84"/>
      <c r="I604" s="84"/>
      <c r="J604" s="84"/>
      <c r="K604" s="85"/>
      <c r="L604" s="86"/>
      <c r="M604" s="86"/>
      <c r="N604" s="86"/>
      <c r="O604" s="87"/>
      <c r="P604" s="88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  <c r="BM604" s="89"/>
      <c r="BN604" s="89"/>
      <c r="BO604" s="89"/>
    </row>
    <row r="605" spans="5:67" ht="15.75" customHeight="1" x14ac:dyDescent="0.35">
      <c r="E605" s="84"/>
      <c r="F605" s="84"/>
      <c r="G605" s="84"/>
      <c r="H605" s="84"/>
      <c r="I605" s="84"/>
      <c r="J605" s="84"/>
      <c r="K605" s="85"/>
      <c r="L605" s="86"/>
      <c r="M605" s="86"/>
      <c r="N605" s="86"/>
      <c r="O605" s="87"/>
      <c r="P605" s="88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  <c r="BM605" s="89"/>
      <c r="BN605" s="89"/>
      <c r="BO605" s="89"/>
    </row>
    <row r="606" spans="5:67" ht="15.75" customHeight="1" x14ac:dyDescent="0.35">
      <c r="E606" s="84"/>
      <c r="F606" s="84"/>
      <c r="G606" s="84"/>
      <c r="H606" s="84"/>
      <c r="I606" s="84"/>
      <c r="J606" s="84"/>
      <c r="K606" s="85"/>
      <c r="L606" s="86"/>
      <c r="M606" s="86"/>
      <c r="N606" s="86"/>
      <c r="O606" s="87"/>
      <c r="P606" s="88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  <c r="BB606" s="89"/>
      <c r="BC606" s="89"/>
      <c r="BD606" s="89"/>
      <c r="BE606" s="89"/>
      <c r="BF606" s="89"/>
      <c r="BG606" s="89"/>
      <c r="BH606" s="89"/>
      <c r="BI606" s="89"/>
      <c r="BJ606" s="89"/>
      <c r="BK606" s="89"/>
      <c r="BL606" s="89"/>
      <c r="BM606" s="89"/>
      <c r="BN606" s="89"/>
      <c r="BO606" s="89"/>
    </row>
    <row r="607" spans="5:67" ht="15.75" customHeight="1" x14ac:dyDescent="0.35">
      <c r="E607" s="84"/>
      <c r="F607" s="84"/>
      <c r="G607" s="84"/>
      <c r="H607" s="84"/>
      <c r="I607" s="84"/>
      <c r="J607" s="84"/>
      <c r="K607" s="85"/>
      <c r="L607" s="86"/>
      <c r="M607" s="86"/>
      <c r="N607" s="86"/>
      <c r="O607" s="87"/>
      <c r="P607" s="88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  <c r="BB607" s="89"/>
      <c r="BC607" s="89"/>
      <c r="BD607" s="89"/>
      <c r="BE607" s="89"/>
      <c r="BF607" s="89"/>
      <c r="BG607" s="89"/>
      <c r="BH607" s="89"/>
      <c r="BI607" s="89"/>
      <c r="BJ607" s="89"/>
      <c r="BK607" s="89"/>
      <c r="BL607" s="89"/>
      <c r="BM607" s="89"/>
      <c r="BN607" s="89"/>
      <c r="BO607" s="89"/>
    </row>
    <row r="608" spans="5:67" ht="15.75" customHeight="1" x14ac:dyDescent="0.35">
      <c r="E608" s="84"/>
      <c r="F608" s="84"/>
      <c r="G608" s="84"/>
      <c r="H608" s="84"/>
      <c r="I608" s="84"/>
      <c r="J608" s="84"/>
      <c r="K608" s="85"/>
      <c r="L608" s="86"/>
      <c r="M608" s="86"/>
      <c r="N608" s="86"/>
      <c r="O608" s="87"/>
      <c r="P608" s="88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  <c r="BB608" s="89"/>
      <c r="BC608" s="89"/>
      <c r="BD608" s="89"/>
      <c r="BE608" s="89"/>
      <c r="BF608" s="89"/>
      <c r="BG608" s="89"/>
      <c r="BH608" s="89"/>
      <c r="BI608" s="89"/>
      <c r="BJ608" s="89"/>
      <c r="BK608" s="89"/>
      <c r="BL608" s="89"/>
      <c r="BM608" s="89"/>
      <c r="BN608" s="89"/>
      <c r="BO608" s="89"/>
    </row>
    <row r="609" spans="5:67" ht="15.75" customHeight="1" x14ac:dyDescent="0.35">
      <c r="E609" s="84"/>
      <c r="F609" s="84"/>
      <c r="G609" s="84"/>
      <c r="H609" s="84"/>
      <c r="I609" s="84"/>
      <c r="J609" s="84"/>
      <c r="K609" s="85"/>
      <c r="L609" s="86"/>
      <c r="M609" s="86"/>
      <c r="N609" s="86"/>
      <c r="O609" s="87"/>
      <c r="P609" s="88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  <c r="BB609" s="89"/>
      <c r="BC609" s="89"/>
      <c r="BD609" s="89"/>
      <c r="BE609" s="89"/>
      <c r="BF609" s="89"/>
      <c r="BG609" s="89"/>
      <c r="BH609" s="89"/>
      <c r="BI609" s="89"/>
      <c r="BJ609" s="89"/>
      <c r="BK609" s="89"/>
      <c r="BL609" s="89"/>
      <c r="BM609" s="89"/>
      <c r="BN609" s="89"/>
      <c r="BO609" s="89"/>
    </row>
    <row r="610" spans="5:67" ht="15.75" customHeight="1" x14ac:dyDescent="0.35">
      <c r="E610" s="84"/>
      <c r="F610" s="84"/>
      <c r="G610" s="84"/>
      <c r="H610" s="84"/>
      <c r="I610" s="84"/>
      <c r="J610" s="84"/>
      <c r="K610" s="85"/>
      <c r="L610" s="86"/>
      <c r="M610" s="86"/>
      <c r="N610" s="86"/>
      <c r="O610" s="87"/>
      <c r="P610" s="88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  <c r="BB610" s="89"/>
      <c r="BC610" s="89"/>
      <c r="BD610" s="89"/>
      <c r="BE610" s="89"/>
      <c r="BF610" s="89"/>
      <c r="BG610" s="89"/>
      <c r="BH610" s="89"/>
      <c r="BI610" s="89"/>
      <c r="BJ610" s="89"/>
      <c r="BK610" s="89"/>
      <c r="BL610" s="89"/>
      <c r="BM610" s="89"/>
      <c r="BN610" s="89"/>
      <c r="BO610" s="89"/>
    </row>
    <row r="611" spans="5:67" ht="15.75" customHeight="1" x14ac:dyDescent="0.35">
      <c r="E611" s="84"/>
      <c r="F611" s="84"/>
      <c r="G611" s="84"/>
      <c r="H611" s="84"/>
      <c r="I611" s="84"/>
      <c r="J611" s="84"/>
      <c r="K611" s="85"/>
      <c r="L611" s="86"/>
      <c r="M611" s="86"/>
      <c r="N611" s="86"/>
      <c r="O611" s="87"/>
      <c r="P611" s="88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  <c r="BB611" s="89"/>
      <c r="BC611" s="89"/>
      <c r="BD611" s="89"/>
      <c r="BE611" s="89"/>
      <c r="BF611" s="89"/>
      <c r="BG611" s="89"/>
      <c r="BH611" s="89"/>
      <c r="BI611" s="89"/>
      <c r="BJ611" s="89"/>
      <c r="BK611" s="89"/>
      <c r="BL611" s="89"/>
      <c r="BM611" s="89"/>
      <c r="BN611" s="89"/>
      <c r="BO611" s="89"/>
    </row>
    <row r="612" spans="5:67" ht="15.75" customHeight="1" x14ac:dyDescent="0.35">
      <c r="E612" s="84"/>
      <c r="F612" s="84"/>
      <c r="G612" s="84"/>
      <c r="H612" s="84"/>
      <c r="I612" s="84"/>
      <c r="J612" s="84"/>
      <c r="K612" s="85"/>
      <c r="L612" s="86"/>
      <c r="M612" s="86"/>
      <c r="N612" s="86"/>
      <c r="O612" s="87"/>
      <c r="P612" s="88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  <c r="BB612" s="89"/>
      <c r="BC612" s="89"/>
      <c r="BD612" s="89"/>
      <c r="BE612" s="89"/>
      <c r="BF612" s="89"/>
      <c r="BG612" s="89"/>
      <c r="BH612" s="89"/>
      <c r="BI612" s="89"/>
      <c r="BJ612" s="89"/>
      <c r="BK612" s="89"/>
      <c r="BL612" s="89"/>
      <c r="BM612" s="89"/>
      <c r="BN612" s="89"/>
      <c r="BO612" s="89"/>
    </row>
    <row r="613" spans="5:67" ht="15.75" customHeight="1" x14ac:dyDescent="0.35">
      <c r="E613" s="84"/>
      <c r="F613" s="84"/>
      <c r="G613" s="84"/>
      <c r="H613" s="84"/>
      <c r="I613" s="84"/>
      <c r="J613" s="84"/>
      <c r="K613" s="85"/>
      <c r="L613" s="86"/>
      <c r="M613" s="86"/>
      <c r="N613" s="86"/>
      <c r="O613" s="87"/>
      <c r="P613" s="88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  <c r="BB613" s="89"/>
      <c r="BC613" s="89"/>
      <c r="BD613" s="89"/>
      <c r="BE613" s="89"/>
      <c r="BF613" s="89"/>
      <c r="BG613" s="89"/>
      <c r="BH613" s="89"/>
      <c r="BI613" s="89"/>
      <c r="BJ613" s="89"/>
      <c r="BK613" s="89"/>
      <c r="BL613" s="89"/>
      <c r="BM613" s="89"/>
      <c r="BN613" s="89"/>
      <c r="BO613" s="89"/>
    </row>
    <row r="614" spans="5:67" ht="15.75" customHeight="1" x14ac:dyDescent="0.35">
      <c r="E614" s="84"/>
      <c r="F614" s="84"/>
      <c r="G614" s="84"/>
      <c r="H614" s="84"/>
      <c r="I614" s="84"/>
      <c r="J614" s="84"/>
      <c r="K614" s="85"/>
      <c r="L614" s="86"/>
      <c r="M614" s="86"/>
      <c r="N614" s="86"/>
      <c r="O614" s="87"/>
      <c r="P614" s="88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  <c r="BB614" s="89"/>
      <c r="BC614" s="89"/>
      <c r="BD614" s="89"/>
      <c r="BE614" s="89"/>
      <c r="BF614" s="89"/>
      <c r="BG614" s="89"/>
      <c r="BH614" s="89"/>
      <c r="BI614" s="89"/>
      <c r="BJ614" s="89"/>
      <c r="BK614" s="89"/>
      <c r="BL614" s="89"/>
      <c r="BM614" s="89"/>
      <c r="BN614" s="89"/>
      <c r="BO614" s="89"/>
    </row>
    <row r="615" spans="5:67" ht="15.75" customHeight="1" x14ac:dyDescent="0.35">
      <c r="E615" s="84"/>
      <c r="F615" s="84"/>
      <c r="G615" s="84"/>
      <c r="H615" s="84"/>
      <c r="I615" s="84"/>
      <c r="J615" s="84"/>
      <c r="K615" s="85"/>
      <c r="L615" s="86"/>
      <c r="M615" s="86"/>
      <c r="N615" s="86"/>
      <c r="O615" s="87"/>
      <c r="P615" s="88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  <c r="BB615" s="89"/>
      <c r="BC615" s="89"/>
      <c r="BD615" s="89"/>
      <c r="BE615" s="89"/>
      <c r="BF615" s="89"/>
      <c r="BG615" s="89"/>
      <c r="BH615" s="89"/>
      <c r="BI615" s="89"/>
      <c r="BJ615" s="89"/>
      <c r="BK615" s="89"/>
      <c r="BL615" s="89"/>
      <c r="BM615" s="89"/>
      <c r="BN615" s="89"/>
      <c r="BO615" s="89"/>
    </row>
    <row r="616" spans="5:67" ht="15.75" customHeight="1" x14ac:dyDescent="0.35">
      <c r="E616" s="84"/>
      <c r="F616" s="84"/>
      <c r="G616" s="84"/>
      <c r="H616" s="84"/>
      <c r="I616" s="84"/>
      <c r="J616" s="84"/>
      <c r="K616" s="85"/>
      <c r="L616" s="86"/>
      <c r="M616" s="86"/>
      <c r="N616" s="86"/>
      <c r="O616" s="87"/>
      <c r="P616" s="88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  <c r="BB616" s="89"/>
      <c r="BC616" s="89"/>
      <c r="BD616" s="89"/>
      <c r="BE616" s="89"/>
      <c r="BF616" s="89"/>
      <c r="BG616" s="89"/>
      <c r="BH616" s="89"/>
      <c r="BI616" s="89"/>
      <c r="BJ616" s="89"/>
      <c r="BK616" s="89"/>
      <c r="BL616" s="89"/>
      <c r="BM616" s="89"/>
      <c r="BN616" s="89"/>
      <c r="BO616" s="89"/>
    </row>
    <row r="617" spans="5:67" ht="15.75" customHeight="1" x14ac:dyDescent="0.35">
      <c r="E617" s="84"/>
      <c r="F617" s="84"/>
      <c r="G617" s="84"/>
      <c r="H617" s="84"/>
      <c r="I617" s="84"/>
      <c r="J617" s="84"/>
      <c r="K617" s="85"/>
      <c r="L617" s="86"/>
      <c r="M617" s="86"/>
      <c r="N617" s="86"/>
      <c r="O617" s="87"/>
      <c r="P617" s="88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  <c r="BM617" s="89"/>
      <c r="BN617" s="89"/>
      <c r="BO617" s="89"/>
    </row>
    <row r="618" spans="5:67" ht="15.75" customHeight="1" x14ac:dyDescent="0.35">
      <c r="E618" s="84"/>
      <c r="F618" s="84"/>
      <c r="G618" s="84"/>
      <c r="H618" s="84"/>
      <c r="I618" s="84"/>
      <c r="J618" s="84"/>
      <c r="K618" s="85"/>
      <c r="L618" s="86"/>
      <c r="M618" s="86"/>
      <c r="N618" s="86"/>
      <c r="O618" s="87"/>
      <c r="P618" s="88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  <c r="BM618" s="89"/>
      <c r="BN618" s="89"/>
      <c r="BO618" s="89"/>
    </row>
    <row r="619" spans="5:67" ht="15.75" customHeight="1" x14ac:dyDescent="0.35">
      <c r="E619" s="84"/>
      <c r="F619" s="84"/>
      <c r="G619" s="84"/>
      <c r="H619" s="84"/>
      <c r="I619" s="84"/>
      <c r="J619" s="84"/>
      <c r="K619" s="85"/>
      <c r="L619" s="86"/>
      <c r="M619" s="86"/>
      <c r="N619" s="86"/>
      <c r="O619" s="87"/>
      <c r="P619" s="88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  <c r="BB619" s="89"/>
      <c r="BC619" s="89"/>
      <c r="BD619" s="89"/>
      <c r="BE619" s="89"/>
      <c r="BF619" s="89"/>
      <c r="BG619" s="89"/>
      <c r="BH619" s="89"/>
      <c r="BI619" s="89"/>
      <c r="BJ619" s="89"/>
      <c r="BK619" s="89"/>
      <c r="BL619" s="89"/>
      <c r="BM619" s="89"/>
      <c r="BN619" s="89"/>
      <c r="BO619" s="89"/>
    </row>
    <row r="620" spans="5:67" ht="15.75" customHeight="1" x14ac:dyDescent="0.35">
      <c r="E620" s="84"/>
      <c r="F620" s="84"/>
      <c r="G620" s="84"/>
      <c r="H620" s="84"/>
      <c r="I620" s="84"/>
      <c r="J620" s="84"/>
      <c r="K620" s="85"/>
      <c r="L620" s="86"/>
      <c r="M620" s="86"/>
      <c r="N620" s="86"/>
      <c r="O620" s="87"/>
      <c r="P620" s="88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  <c r="BB620" s="89"/>
      <c r="BC620" s="89"/>
      <c r="BD620" s="89"/>
      <c r="BE620" s="89"/>
      <c r="BF620" s="89"/>
      <c r="BG620" s="89"/>
      <c r="BH620" s="89"/>
      <c r="BI620" s="89"/>
      <c r="BJ620" s="89"/>
      <c r="BK620" s="89"/>
      <c r="BL620" s="89"/>
      <c r="BM620" s="89"/>
      <c r="BN620" s="89"/>
      <c r="BO620" s="89"/>
    </row>
    <row r="621" spans="5:67" ht="15.75" customHeight="1" x14ac:dyDescent="0.35">
      <c r="E621" s="84"/>
      <c r="F621" s="84"/>
      <c r="G621" s="84"/>
      <c r="H621" s="84"/>
      <c r="I621" s="84"/>
      <c r="J621" s="84"/>
      <c r="K621" s="85"/>
      <c r="L621" s="86"/>
      <c r="M621" s="86"/>
      <c r="N621" s="86"/>
      <c r="O621" s="87"/>
      <c r="P621" s="88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  <c r="BB621" s="89"/>
      <c r="BC621" s="89"/>
      <c r="BD621" s="89"/>
      <c r="BE621" s="89"/>
      <c r="BF621" s="89"/>
      <c r="BG621" s="89"/>
      <c r="BH621" s="89"/>
      <c r="BI621" s="89"/>
      <c r="BJ621" s="89"/>
      <c r="BK621" s="89"/>
      <c r="BL621" s="89"/>
      <c r="BM621" s="89"/>
      <c r="BN621" s="89"/>
      <c r="BO621" s="89"/>
    </row>
    <row r="622" spans="5:67" ht="15.75" customHeight="1" x14ac:dyDescent="0.35">
      <c r="E622" s="84"/>
      <c r="F622" s="84"/>
      <c r="G622" s="84"/>
      <c r="H622" s="84"/>
      <c r="I622" s="84"/>
      <c r="J622" s="84"/>
      <c r="K622" s="85"/>
      <c r="L622" s="86"/>
      <c r="M622" s="86"/>
      <c r="N622" s="86"/>
      <c r="O622" s="87"/>
      <c r="P622" s="88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  <c r="BB622" s="89"/>
      <c r="BC622" s="89"/>
      <c r="BD622" s="89"/>
      <c r="BE622" s="89"/>
      <c r="BF622" s="89"/>
      <c r="BG622" s="89"/>
      <c r="BH622" s="89"/>
      <c r="BI622" s="89"/>
      <c r="BJ622" s="89"/>
      <c r="BK622" s="89"/>
      <c r="BL622" s="89"/>
      <c r="BM622" s="89"/>
      <c r="BN622" s="89"/>
      <c r="BO622" s="89"/>
    </row>
    <row r="623" spans="5:67" ht="15.75" customHeight="1" x14ac:dyDescent="0.35">
      <c r="E623" s="84"/>
      <c r="F623" s="84"/>
      <c r="G623" s="84"/>
      <c r="H623" s="84"/>
      <c r="I623" s="84"/>
      <c r="J623" s="84"/>
      <c r="K623" s="85"/>
      <c r="L623" s="86"/>
      <c r="M623" s="86"/>
      <c r="N623" s="86"/>
      <c r="O623" s="87"/>
      <c r="P623" s="88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  <c r="BB623" s="89"/>
      <c r="BC623" s="89"/>
      <c r="BD623" s="89"/>
      <c r="BE623" s="89"/>
      <c r="BF623" s="89"/>
      <c r="BG623" s="89"/>
      <c r="BH623" s="89"/>
      <c r="BI623" s="89"/>
      <c r="BJ623" s="89"/>
      <c r="BK623" s="89"/>
      <c r="BL623" s="89"/>
      <c r="BM623" s="89"/>
      <c r="BN623" s="89"/>
      <c r="BO623" s="89"/>
    </row>
    <row r="624" spans="5:67" ht="15.75" customHeight="1" x14ac:dyDescent="0.35">
      <c r="E624" s="84"/>
      <c r="F624" s="84"/>
      <c r="G624" s="84"/>
      <c r="H624" s="84"/>
      <c r="I624" s="84"/>
      <c r="J624" s="84"/>
      <c r="K624" s="85"/>
      <c r="L624" s="86"/>
      <c r="M624" s="86"/>
      <c r="N624" s="86"/>
      <c r="O624" s="87"/>
      <c r="P624" s="88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  <c r="BB624" s="89"/>
      <c r="BC624" s="89"/>
      <c r="BD624" s="89"/>
      <c r="BE624" s="89"/>
      <c r="BF624" s="89"/>
      <c r="BG624" s="89"/>
      <c r="BH624" s="89"/>
      <c r="BI624" s="89"/>
      <c r="BJ624" s="89"/>
      <c r="BK624" s="89"/>
      <c r="BL624" s="89"/>
      <c r="BM624" s="89"/>
      <c r="BN624" s="89"/>
      <c r="BO624" s="89"/>
    </row>
    <row r="625" spans="5:67" ht="15.75" customHeight="1" x14ac:dyDescent="0.35">
      <c r="E625" s="84"/>
      <c r="F625" s="84"/>
      <c r="G625" s="84"/>
      <c r="H625" s="84"/>
      <c r="I625" s="84"/>
      <c r="J625" s="84"/>
      <c r="K625" s="85"/>
      <c r="L625" s="86"/>
      <c r="M625" s="86"/>
      <c r="N625" s="86"/>
      <c r="O625" s="87"/>
      <c r="P625" s="88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89"/>
      <c r="BM625" s="89"/>
      <c r="BN625" s="89"/>
      <c r="BO625" s="89"/>
    </row>
    <row r="626" spans="5:67" ht="15.75" customHeight="1" x14ac:dyDescent="0.35">
      <c r="E626" s="84"/>
      <c r="F626" s="84"/>
      <c r="G626" s="84"/>
      <c r="H626" s="84"/>
      <c r="I626" s="84"/>
      <c r="J626" s="84"/>
      <c r="K626" s="85"/>
      <c r="L626" s="86"/>
      <c r="M626" s="86"/>
      <c r="N626" s="86"/>
      <c r="O626" s="87"/>
      <c r="P626" s="88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  <c r="BM626" s="89"/>
      <c r="BN626" s="89"/>
      <c r="BO626" s="89"/>
    </row>
    <row r="627" spans="5:67" ht="15.75" customHeight="1" x14ac:dyDescent="0.35">
      <c r="E627" s="84"/>
      <c r="F627" s="84"/>
      <c r="G627" s="84"/>
      <c r="H627" s="84"/>
      <c r="I627" s="84"/>
      <c r="J627" s="84"/>
      <c r="K627" s="85"/>
      <c r="L627" s="86"/>
      <c r="M627" s="86"/>
      <c r="N627" s="86"/>
      <c r="O627" s="87"/>
      <c r="P627" s="88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  <c r="BB627" s="89"/>
      <c r="BC627" s="89"/>
      <c r="BD627" s="89"/>
      <c r="BE627" s="89"/>
      <c r="BF627" s="89"/>
      <c r="BG627" s="89"/>
      <c r="BH627" s="89"/>
      <c r="BI627" s="89"/>
      <c r="BJ627" s="89"/>
      <c r="BK627" s="89"/>
      <c r="BL627" s="89"/>
      <c r="BM627" s="89"/>
      <c r="BN627" s="89"/>
      <c r="BO627" s="89"/>
    </row>
    <row r="628" spans="5:67" ht="15.75" customHeight="1" x14ac:dyDescent="0.35">
      <c r="E628" s="84"/>
      <c r="F628" s="84"/>
      <c r="G628" s="84"/>
      <c r="H628" s="84"/>
      <c r="I628" s="84"/>
      <c r="J628" s="84"/>
      <c r="K628" s="85"/>
      <c r="L628" s="86"/>
      <c r="M628" s="86"/>
      <c r="N628" s="86"/>
      <c r="O628" s="87"/>
      <c r="P628" s="88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  <c r="BB628" s="89"/>
      <c r="BC628" s="89"/>
      <c r="BD628" s="89"/>
      <c r="BE628" s="89"/>
      <c r="BF628" s="89"/>
      <c r="BG628" s="89"/>
      <c r="BH628" s="89"/>
      <c r="BI628" s="89"/>
      <c r="BJ628" s="89"/>
      <c r="BK628" s="89"/>
      <c r="BL628" s="89"/>
      <c r="BM628" s="89"/>
      <c r="BN628" s="89"/>
      <c r="BO628" s="89"/>
    </row>
    <row r="629" spans="5:67" ht="15.75" customHeight="1" x14ac:dyDescent="0.35">
      <c r="E629" s="84"/>
      <c r="F629" s="84"/>
      <c r="G629" s="84"/>
      <c r="H629" s="84"/>
      <c r="I629" s="84"/>
      <c r="J629" s="84"/>
      <c r="K629" s="85"/>
      <c r="L629" s="86"/>
      <c r="M629" s="86"/>
      <c r="N629" s="86"/>
      <c r="O629" s="87"/>
      <c r="P629" s="88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  <c r="BB629" s="89"/>
      <c r="BC629" s="89"/>
      <c r="BD629" s="89"/>
      <c r="BE629" s="89"/>
      <c r="BF629" s="89"/>
      <c r="BG629" s="89"/>
      <c r="BH629" s="89"/>
      <c r="BI629" s="89"/>
      <c r="BJ629" s="89"/>
      <c r="BK629" s="89"/>
      <c r="BL629" s="89"/>
      <c r="BM629" s="89"/>
      <c r="BN629" s="89"/>
      <c r="BO629" s="89"/>
    </row>
    <row r="630" spans="5:67" ht="15.75" customHeight="1" x14ac:dyDescent="0.35">
      <c r="E630" s="84"/>
      <c r="F630" s="84"/>
      <c r="G630" s="84"/>
      <c r="H630" s="84"/>
      <c r="I630" s="84"/>
      <c r="J630" s="84"/>
      <c r="K630" s="85"/>
      <c r="L630" s="86"/>
      <c r="M630" s="86"/>
      <c r="N630" s="86"/>
      <c r="O630" s="87"/>
      <c r="P630" s="88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  <c r="BB630" s="89"/>
      <c r="BC630" s="89"/>
      <c r="BD630" s="89"/>
      <c r="BE630" s="89"/>
      <c r="BF630" s="89"/>
      <c r="BG630" s="89"/>
      <c r="BH630" s="89"/>
      <c r="BI630" s="89"/>
      <c r="BJ630" s="89"/>
      <c r="BK630" s="89"/>
      <c r="BL630" s="89"/>
      <c r="BM630" s="89"/>
      <c r="BN630" s="89"/>
      <c r="BO630" s="89"/>
    </row>
    <row r="631" spans="5:67" ht="15.75" customHeight="1" x14ac:dyDescent="0.35">
      <c r="E631" s="84"/>
      <c r="F631" s="84"/>
      <c r="G631" s="84"/>
      <c r="H631" s="84"/>
      <c r="I631" s="84"/>
      <c r="J631" s="84"/>
      <c r="K631" s="85"/>
      <c r="L631" s="86"/>
      <c r="M631" s="86"/>
      <c r="N631" s="86"/>
      <c r="O631" s="87"/>
      <c r="P631" s="88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  <c r="BB631" s="89"/>
      <c r="BC631" s="89"/>
      <c r="BD631" s="89"/>
      <c r="BE631" s="89"/>
      <c r="BF631" s="89"/>
      <c r="BG631" s="89"/>
      <c r="BH631" s="89"/>
      <c r="BI631" s="89"/>
      <c r="BJ631" s="89"/>
      <c r="BK631" s="89"/>
      <c r="BL631" s="89"/>
      <c r="BM631" s="89"/>
      <c r="BN631" s="89"/>
      <c r="BO631" s="89"/>
    </row>
    <row r="632" spans="5:67" ht="15.75" customHeight="1" x14ac:dyDescent="0.35">
      <c r="E632" s="84"/>
      <c r="F632" s="84"/>
      <c r="G632" s="84"/>
      <c r="H632" s="84"/>
      <c r="I632" s="84"/>
      <c r="J632" s="84"/>
      <c r="K632" s="85"/>
      <c r="L632" s="86"/>
      <c r="M632" s="86"/>
      <c r="N632" s="86"/>
      <c r="O632" s="87"/>
      <c r="P632" s="88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  <c r="BB632" s="89"/>
      <c r="BC632" s="89"/>
      <c r="BD632" s="89"/>
      <c r="BE632" s="89"/>
      <c r="BF632" s="89"/>
      <c r="BG632" s="89"/>
      <c r="BH632" s="89"/>
      <c r="BI632" s="89"/>
      <c r="BJ632" s="89"/>
      <c r="BK632" s="89"/>
      <c r="BL632" s="89"/>
      <c r="BM632" s="89"/>
      <c r="BN632" s="89"/>
      <c r="BO632" s="89"/>
    </row>
    <row r="633" spans="5:67" ht="15.75" customHeight="1" x14ac:dyDescent="0.35">
      <c r="E633" s="84"/>
      <c r="F633" s="84"/>
      <c r="G633" s="84"/>
      <c r="H633" s="84"/>
      <c r="I633" s="84"/>
      <c r="J633" s="84"/>
      <c r="K633" s="85"/>
      <c r="L633" s="86"/>
      <c r="M633" s="86"/>
      <c r="N633" s="86"/>
      <c r="O633" s="87"/>
      <c r="P633" s="88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  <c r="BB633" s="89"/>
      <c r="BC633" s="89"/>
      <c r="BD633" s="89"/>
      <c r="BE633" s="89"/>
      <c r="BF633" s="89"/>
      <c r="BG633" s="89"/>
      <c r="BH633" s="89"/>
      <c r="BI633" s="89"/>
      <c r="BJ633" s="89"/>
      <c r="BK633" s="89"/>
      <c r="BL633" s="89"/>
      <c r="BM633" s="89"/>
      <c r="BN633" s="89"/>
      <c r="BO633" s="89"/>
    </row>
    <row r="634" spans="5:67" ht="15.75" customHeight="1" x14ac:dyDescent="0.35">
      <c r="E634" s="84"/>
      <c r="F634" s="84"/>
      <c r="G634" s="84"/>
      <c r="H634" s="84"/>
      <c r="I634" s="84"/>
      <c r="J634" s="84"/>
      <c r="K634" s="85"/>
      <c r="L634" s="86"/>
      <c r="M634" s="86"/>
      <c r="N634" s="86"/>
      <c r="O634" s="87"/>
      <c r="P634" s="88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  <c r="BB634" s="89"/>
      <c r="BC634" s="89"/>
      <c r="BD634" s="89"/>
      <c r="BE634" s="89"/>
      <c r="BF634" s="89"/>
      <c r="BG634" s="89"/>
      <c r="BH634" s="89"/>
      <c r="BI634" s="89"/>
      <c r="BJ634" s="89"/>
      <c r="BK634" s="89"/>
      <c r="BL634" s="89"/>
      <c r="BM634" s="89"/>
      <c r="BN634" s="89"/>
      <c r="BO634" s="89"/>
    </row>
    <row r="635" spans="5:67" ht="15.75" customHeight="1" x14ac:dyDescent="0.35">
      <c r="E635" s="84"/>
      <c r="F635" s="84"/>
      <c r="G635" s="84"/>
      <c r="H635" s="84"/>
      <c r="I635" s="84"/>
      <c r="J635" s="84"/>
      <c r="K635" s="85"/>
      <c r="L635" s="86"/>
      <c r="M635" s="86"/>
      <c r="N635" s="86"/>
      <c r="O635" s="87"/>
      <c r="P635" s="88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  <c r="BB635" s="89"/>
      <c r="BC635" s="89"/>
      <c r="BD635" s="89"/>
      <c r="BE635" s="89"/>
      <c r="BF635" s="89"/>
      <c r="BG635" s="89"/>
      <c r="BH635" s="89"/>
      <c r="BI635" s="89"/>
      <c r="BJ635" s="89"/>
      <c r="BK635" s="89"/>
      <c r="BL635" s="89"/>
      <c r="BM635" s="89"/>
      <c r="BN635" s="89"/>
      <c r="BO635" s="89"/>
    </row>
    <row r="636" spans="5:67" ht="15.75" customHeight="1" x14ac:dyDescent="0.35">
      <c r="E636" s="84"/>
      <c r="F636" s="84"/>
      <c r="G636" s="84"/>
      <c r="H636" s="84"/>
      <c r="I636" s="84"/>
      <c r="J636" s="84"/>
      <c r="K636" s="85"/>
      <c r="L636" s="86"/>
      <c r="M636" s="86"/>
      <c r="N636" s="86"/>
      <c r="O636" s="87"/>
      <c r="P636" s="88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  <c r="BB636" s="89"/>
      <c r="BC636" s="89"/>
      <c r="BD636" s="89"/>
      <c r="BE636" s="89"/>
      <c r="BF636" s="89"/>
      <c r="BG636" s="89"/>
      <c r="BH636" s="89"/>
      <c r="BI636" s="89"/>
      <c r="BJ636" s="89"/>
      <c r="BK636" s="89"/>
      <c r="BL636" s="89"/>
      <c r="BM636" s="89"/>
      <c r="BN636" s="89"/>
      <c r="BO636" s="89"/>
    </row>
    <row r="637" spans="5:67" ht="15.75" customHeight="1" x14ac:dyDescent="0.35">
      <c r="E637" s="84"/>
      <c r="F637" s="84"/>
      <c r="G637" s="84"/>
      <c r="H637" s="84"/>
      <c r="I637" s="84"/>
      <c r="J637" s="84"/>
      <c r="K637" s="85"/>
      <c r="L637" s="86"/>
      <c r="M637" s="86"/>
      <c r="N637" s="86"/>
      <c r="O637" s="87"/>
      <c r="P637" s="88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  <c r="BB637" s="89"/>
      <c r="BC637" s="89"/>
      <c r="BD637" s="89"/>
      <c r="BE637" s="89"/>
      <c r="BF637" s="89"/>
      <c r="BG637" s="89"/>
      <c r="BH637" s="89"/>
      <c r="BI637" s="89"/>
      <c r="BJ637" s="89"/>
      <c r="BK637" s="89"/>
      <c r="BL637" s="89"/>
      <c r="BM637" s="89"/>
      <c r="BN637" s="89"/>
      <c r="BO637" s="89"/>
    </row>
    <row r="638" spans="5:67" ht="15.75" customHeight="1" x14ac:dyDescent="0.35">
      <c r="E638" s="84"/>
      <c r="F638" s="84"/>
      <c r="G638" s="84"/>
      <c r="H638" s="84"/>
      <c r="I638" s="84"/>
      <c r="J638" s="84"/>
      <c r="K638" s="85"/>
      <c r="L638" s="86"/>
      <c r="M638" s="86"/>
      <c r="N638" s="86"/>
      <c r="O638" s="87"/>
      <c r="P638" s="88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  <c r="BB638" s="89"/>
      <c r="BC638" s="89"/>
      <c r="BD638" s="89"/>
      <c r="BE638" s="89"/>
      <c r="BF638" s="89"/>
      <c r="BG638" s="89"/>
      <c r="BH638" s="89"/>
      <c r="BI638" s="89"/>
      <c r="BJ638" s="89"/>
      <c r="BK638" s="89"/>
      <c r="BL638" s="89"/>
      <c r="BM638" s="89"/>
      <c r="BN638" s="89"/>
      <c r="BO638" s="89"/>
    </row>
    <row r="639" spans="5:67" ht="15.75" customHeight="1" x14ac:dyDescent="0.35">
      <c r="E639" s="84"/>
      <c r="F639" s="84"/>
      <c r="G639" s="84"/>
      <c r="H639" s="84"/>
      <c r="I639" s="84"/>
      <c r="J639" s="84"/>
      <c r="K639" s="85"/>
      <c r="L639" s="86"/>
      <c r="M639" s="86"/>
      <c r="N639" s="86"/>
      <c r="O639" s="87"/>
      <c r="P639" s="88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  <c r="BB639" s="89"/>
      <c r="BC639" s="89"/>
      <c r="BD639" s="89"/>
      <c r="BE639" s="89"/>
      <c r="BF639" s="89"/>
      <c r="BG639" s="89"/>
      <c r="BH639" s="89"/>
      <c r="BI639" s="89"/>
      <c r="BJ639" s="89"/>
      <c r="BK639" s="89"/>
      <c r="BL639" s="89"/>
      <c r="BM639" s="89"/>
      <c r="BN639" s="89"/>
      <c r="BO639" s="89"/>
    </row>
    <row r="640" spans="5:67" ht="15.75" customHeight="1" x14ac:dyDescent="0.35">
      <c r="E640" s="84"/>
      <c r="F640" s="84"/>
      <c r="G640" s="84"/>
      <c r="H640" s="84"/>
      <c r="I640" s="84"/>
      <c r="J640" s="84"/>
      <c r="K640" s="85"/>
      <c r="L640" s="86"/>
      <c r="M640" s="86"/>
      <c r="N640" s="86"/>
      <c r="O640" s="87"/>
      <c r="P640" s="88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  <c r="BB640" s="89"/>
      <c r="BC640" s="89"/>
      <c r="BD640" s="89"/>
      <c r="BE640" s="89"/>
      <c r="BF640" s="89"/>
      <c r="BG640" s="89"/>
      <c r="BH640" s="89"/>
      <c r="BI640" s="89"/>
      <c r="BJ640" s="89"/>
      <c r="BK640" s="89"/>
      <c r="BL640" s="89"/>
      <c r="BM640" s="89"/>
      <c r="BN640" s="89"/>
      <c r="BO640" s="89"/>
    </row>
    <row r="641" spans="5:67" ht="15.75" customHeight="1" x14ac:dyDescent="0.35">
      <c r="E641" s="84"/>
      <c r="F641" s="84"/>
      <c r="G641" s="84"/>
      <c r="H641" s="84"/>
      <c r="I641" s="84"/>
      <c r="J641" s="84"/>
      <c r="K641" s="85"/>
      <c r="L641" s="86"/>
      <c r="M641" s="86"/>
      <c r="N641" s="86"/>
      <c r="O641" s="87"/>
      <c r="P641" s="88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  <c r="BB641" s="89"/>
      <c r="BC641" s="89"/>
      <c r="BD641" s="89"/>
      <c r="BE641" s="89"/>
      <c r="BF641" s="89"/>
      <c r="BG641" s="89"/>
      <c r="BH641" s="89"/>
      <c r="BI641" s="89"/>
      <c r="BJ641" s="89"/>
      <c r="BK641" s="89"/>
      <c r="BL641" s="89"/>
      <c r="BM641" s="89"/>
      <c r="BN641" s="89"/>
      <c r="BO641" s="89"/>
    </row>
    <row r="642" spans="5:67" ht="15.75" customHeight="1" x14ac:dyDescent="0.35">
      <c r="E642" s="84"/>
      <c r="F642" s="84"/>
      <c r="G642" s="84"/>
      <c r="H642" s="84"/>
      <c r="I642" s="84"/>
      <c r="J642" s="84"/>
      <c r="K642" s="85"/>
      <c r="L642" s="86"/>
      <c r="M642" s="86"/>
      <c r="N642" s="86"/>
      <c r="O642" s="87"/>
      <c r="P642" s="88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  <c r="BB642" s="89"/>
      <c r="BC642" s="89"/>
      <c r="BD642" s="89"/>
      <c r="BE642" s="89"/>
      <c r="BF642" s="89"/>
      <c r="BG642" s="89"/>
      <c r="BH642" s="89"/>
      <c r="BI642" s="89"/>
      <c r="BJ642" s="89"/>
      <c r="BK642" s="89"/>
      <c r="BL642" s="89"/>
      <c r="BM642" s="89"/>
      <c r="BN642" s="89"/>
      <c r="BO642" s="89"/>
    </row>
    <row r="643" spans="5:67" ht="15.75" customHeight="1" x14ac:dyDescent="0.35">
      <c r="E643" s="84"/>
      <c r="F643" s="84"/>
      <c r="G643" s="84"/>
      <c r="H643" s="84"/>
      <c r="I643" s="84"/>
      <c r="J643" s="84"/>
      <c r="K643" s="85"/>
      <c r="L643" s="86"/>
      <c r="M643" s="86"/>
      <c r="N643" s="86"/>
      <c r="O643" s="87"/>
      <c r="P643" s="88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  <c r="BB643" s="89"/>
      <c r="BC643" s="89"/>
      <c r="BD643" s="89"/>
      <c r="BE643" s="89"/>
      <c r="BF643" s="89"/>
      <c r="BG643" s="89"/>
      <c r="BH643" s="89"/>
      <c r="BI643" s="89"/>
      <c r="BJ643" s="89"/>
      <c r="BK643" s="89"/>
      <c r="BL643" s="89"/>
      <c r="BM643" s="89"/>
      <c r="BN643" s="89"/>
      <c r="BO643" s="89"/>
    </row>
    <row r="644" spans="5:67" ht="15.75" customHeight="1" x14ac:dyDescent="0.35">
      <c r="E644" s="84"/>
      <c r="F644" s="84"/>
      <c r="G644" s="84"/>
      <c r="H644" s="84"/>
      <c r="I644" s="84"/>
      <c r="J644" s="84"/>
      <c r="K644" s="85"/>
      <c r="L644" s="86"/>
      <c r="M644" s="86"/>
      <c r="N644" s="86"/>
      <c r="O644" s="87"/>
      <c r="P644" s="88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  <c r="BB644" s="89"/>
      <c r="BC644" s="89"/>
      <c r="BD644" s="89"/>
      <c r="BE644" s="89"/>
      <c r="BF644" s="89"/>
      <c r="BG644" s="89"/>
      <c r="BH644" s="89"/>
      <c r="BI644" s="89"/>
      <c r="BJ644" s="89"/>
      <c r="BK644" s="89"/>
      <c r="BL644" s="89"/>
      <c r="BM644" s="89"/>
      <c r="BN644" s="89"/>
      <c r="BO644" s="89"/>
    </row>
    <row r="645" spans="5:67" ht="15.75" customHeight="1" x14ac:dyDescent="0.35">
      <c r="E645" s="84"/>
      <c r="F645" s="84"/>
      <c r="G645" s="84"/>
      <c r="H645" s="84"/>
      <c r="I645" s="84"/>
      <c r="J645" s="84"/>
      <c r="K645" s="85"/>
      <c r="L645" s="86"/>
      <c r="M645" s="86"/>
      <c r="N645" s="86"/>
      <c r="O645" s="87"/>
      <c r="P645" s="88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  <c r="BB645" s="89"/>
      <c r="BC645" s="89"/>
      <c r="BD645" s="89"/>
      <c r="BE645" s="89"/>
      <c r="BF645" s="89"/>
      <c r="BG645" s="89"/>
      <c r="BH645" s="89"/>
      <c r="BI645" s="89"/>
      <c r="BJ645" s="89"/>
      <c r="BK645" s="89"/>
      <c r="BL645" s="89"/>
      <c r="BM645" s="89"/>
      <c r="BN645" s="89"/>
      <c r="BO645" s="89"/>
    </row>
    <row r="646" spans="5:67" ht="15.75" customHeight="1" x14ac:dyDescent="0.35">
      <c r="E646" s="84"/>
      <c r="F646" s="84"/>
      <c r="G646" s="84"/>
      <c r="H646" s="84"/>
      <c r="I646" s="84"/>
      <c r="J646" s="84"/>
      <c r="K646" s="85"/>
      <c r="L646" s="86"/>
      <c r="M646" s="86"/>
      <c r="N646" s="86"/>
      <c r="O646" s="87"/>
      <c r="P646" s="88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  <c r="BB646" s="89"/>
      <c r="BC646" s="89"/>
      <c r="BD646" s="89"/>
      <c r="BE646" s="89"/>
      <c r="BF646" s="89"/>
      <c r="BG646" s="89"/>
      <c r="BH646" s="89"/>
      <c r="BI646" s="89"/>
      <c r="BJ646" s="89"/>
      <c r="BK646" s="89"/>
      <c r="BL646" s="89"/>
      <c r="BM646" s="89"/>
      <c r="BN646" s="89"/>
      <c r="BO646" s="89"/>
    </row>
    <row r="647" spans="5:67" ht="15.75" customHeight="1" x14ac:dyDescent="0.35">
      <c r="E647" s="84"/>
      <c r="F647" s="84"/>
      <c r="G647" s="84"/>
      <c r="H647" s="84"/>
      <c r="I647" s="84"/>
      <c r="J647" s="84"/>
      <c r="K647" s="85"/>
      <c r="L647" s="86"/>
      <c r="M647" s="86"/>
      <c r="N647" s="86"/>
      <c r="O647" s="87"/>
      <c r="P647" s="88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  <c r="BB647" s="89"/>
      <c r="BC647" s="89"/>
      <c r="BD647" s="89"/>
      <c r="BE647" s="89"/>
      <c r="BF647" s="89"/>
      <c r="BG647" s="89"/>
      <c r="BH647" s="89"/>
      <c r="BI647" s="89"/>
      <c r="BJ647" s="89"/>
      <c r="BK647" s="89"/>
      <c r="BL647" s="89"/>
      <c r="BM647" s="89"/>
      <c r="BN647" s="89"/>
      <c r="BO647" s="89"/>
    </row>
    <row r="648" spans="5:67" ht="15.75" customHeight="1" x14ac:dyDescent="0.35">
      <c r="E648" s="84"/>
      <c r="F648" s="84"/>
      <c r="G648" s="84"/>
      <c r="H648" s="84"/>
      <c r="I648" s="84"/>
      <c r="J648" s="84"/>
      <c r="K648" s="85"/>
      <c r="L648" s="86"/>
      <c r="M648" s="86"/>
      <c r="N648" s="86"/>
      <c r="O648" s="87"/>
      <c r="P648" s="88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  <c r="BB648" s="89"/>
      <c r="BC648" s="89"/>
      <c r="BD648" s="89"/>
      <c r="BE648" s="89"/>
      <c r="BF648" s="89"/>
      <c r="BG648" s="89"/>
      <c r="BH648" s="89"/>
      <c r="BI648" s="89"/>
      <c r="BJ648" s="89"/>
      <c r="BK648" s="89"/>
      <c r="BL648" s="89"/>
      <c r="BM648" s="89"/>
      <c r="BN648" s="89"/>
      <c r="BO648" s="89"/>
    </row>
    <row r="649" spans="5:67" ht="15.75" customHeight="1" x14ac:dyDescent="0.35">
      <c r="E649" s="84"/>
      <c r="F649" s="84"/>
      <c r="G649" s="84"/>
      <c r="H649" s="84"/>
      <c r="I649" s="84"/>
      <c r="J649" s="84"/>
      <c r="K649" s="85"/>
      <c r="L649" s="86"/>
      <c r="M649" s="86"/>
      <c r="N649" s="86"/>
      <c r="O649" s="87"/>
      <c r="P649" s="88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  <c r="BB649" s="89"/>
      <c r="BC649" s="89"/>
      <c r="BD649" s="89"/>
      <c r="BE649" s="89"/>
      <c r="BF649" s="89"/>
      <c r="BG649" s="89"/>
      <c r="BH649" s="89"/>
      <c r="BI649" s="89"/>
      <c r="BJ649" s="89"/>
      <c r="BK649" s="89"/>
      <c r="BL649" s="89"/>
      <c r="BM649" s="89"/>
      <c r="BN649" s="89"/>
      <c r="BO649" s="89"/>
    </row>
    <row r="650" spans="5:67" ht="15.75" customHeight="1" x14ac:dyDescent="0.35">
      <c r="E650" s="84"/>
      <c r="F650" s="84"/>
      <c r="G650" s="84"/>
      <c r="H650" s="84"/>
      <c r="I650" s="84"/>
      <c r="J650" s="84"/>
      <c r="K650" s="85"/>
      <c r="L650" s="86"/>
      <c r="M650" s="86"/>
      <c r="N650" s="86"/>
      <c r="O650" s="87"/>
      <c r="P650" s="88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  <c r="BB650" s="89"/>
      <c r="BC650" s="89"/>
      <c r="BD650" s="89"/>
      <c r="BE650" s="89"/>
      <c r="BF650" s="89"/>
      <c r="BG650" s="89"/>
      <c r="BH650" s="89"/>
      <c r="BI650" s="89"/>
      <c r="BJ650" s="89"/>
      <c r="BK650" s="89"/>
      <c r="BL650" s="89"/>
      <c r="BM650" s="89"/>
      <c r="BN650" s="89"/>
      <c r="BO650" s="89"/>
    </row>
    <row r="651" spans="5:67" ht="15.75" customHeight="1" x14ac:dyDescent="0.35">
      <c r="E651" s="84"/>
      <c r="F651" s="84"/>
      <c r="G651" s="84"/>
      <c r="H651" s="84"/>
      <c r="I651" s="84"/>
      <c r="J651" s="84"/>
      <c r="K651" s="85"/>
      <c r="L651" s="86"/>
      <c r="M651" s="86"/>
      <c r="N651" s="86"/>
      <c r="O651" s="87"/>
      <c r="P651" s="88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  <c r="BB651" s="89"/>
      <c r="BC651" s="89"/>
      <c r="BD651" s="89"/>
      <c r="BE651" s="89"/>
      <c r="BF651" s="89"/>
      <c r="BG651" s="89"/>
      <c r="BH651" s="89"/>
      <c r="BI651" s="89"/>
      <c r="BJ651" s="89"/>
      <c r="BK651" s="89"/>
      <c r="BL651" s="89"/>
      <c r="BM651" s="89"/>
      <c r="BN651" s="89"/>
      <c r="BO651" s="89"/>
    </row>
    <row r="652" spans="5:67" ht="15.75" customHeight="1" x14ac:dyDescent="0.35">
      <c r="E652" s="84"/>
      <c r="F652" s="84"/>
      <c r="G652" s="84"/>
      <c r="H652" s="84"/>
      <c r="I652" s="84"/>
      <c r="J652" s="84"/>
      <c r="K652" s="85"/>
      <c r="L652" s="86"/>
      <c r="M652" s="86"/>
      <c r="N652" s="86"/>
      <c r="O652" s="87"/>
      <c r="P652" s="88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  <c r="BB652" s="89"/>
      <c r="BC652" s="89"/>
      <c r="BD652" s="89"/>
      <c r="BE652" s="89"/>
      <c r="BF652" s="89"/>
      <c r="BG652" s="89"/>
      <c r="BH652" s="89"/>
      <c r="BI652" s="89"/>
      <c r="BJ652" s="89"/>
      <c r="BK652" s="89"/>
      <c r="BL652" s="89"/>
      <c r="BM652" s="89"/>
      <c r="BN652" s="89"/>
      <c r="BO652" s="89"/>
    </row>
    <row r="653" spans="5:67" ht="15.75" customHeight="1" x14ac:dyDescent="0.35">
      <c r="E653" s="84"/>
      <c r="F653" s="84"/>
      <c r="G653" s="84"/>
      <c r="H653" s="84"/>
      <c r="I653" s="84"/>
      <c r="J653" s="84"/>
      <c r="K653" s="85"/>
      <c r="L653" s="86"/>
      <c r="M653" s="86"/>
      <c r="N653" s="86"/>
      <c r="O653" s="87"/>
      <c r="P653" s="88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  <c r="BB653" s="89"/>
      <c r="BC653" s="89"/>
      <c r="BD653" s="89"/>
      <c r="BE653" s="89"/>
      <c r="BF653" s="89"/>
      <c r="BG653" s="89"/>
      <c r="BH653" s="89"/>
      <c r="BI653" s="89"/>
      <c r="BJ653" s="89"/>
      <c r="BK653" s="89"/>
      <c r="BL653" s="89"/>
      <c r="BM653" s="89"/>
      <c r="BN653" s="89"/>
      <c r="BO653" s="89"/>
    </row>
    <row r="654" spans="5:67" ht="15.75" customHeight="1" x14ac:dyDescent="0.35">
      <c r="E654" s="84"/>
      <c r="F654" s="84"/>
      <c r="G654" s="84"/>
      <c r="H654" s="84"/>
      <c r="I654" s="84"/>
      <c r="J654" s="84"/>
      <c r="K654" s="85"/>
      <c r="L654" s="86"/>
      <c r="M654" s="86"/>
      <c r="N654" s="86"/>
      <c r="O654" s="87"/>
      <c r="P654" s="88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  <c r="BB654" s="89"/>
      <c r="BC654" s="89"/>
      <c r="BD654" s="89"/>
      <c r="BE654" s="89"/>
      <c r="BF654" s="89"/>
      <c r="BG654" s="89"/>
      <c r="BH654" s="89"/>
      <c r="BI654" s="89"/>
      <c r="BJ654" s="89"/>
      <c r="BK654" s="89"/>
      <c r="BL654" s="89"/>
      <c r="BM654" s="89"/>
      <c r="BN654" s="89"/>
      <c r="BO654" s="89"/>
    </row>
    <row r="655" spans="5:67" ht="15.75" customHeight="1" x14ac:dyDescent="0.35">
      <c r="E655" s="84"/>
      <c r="F655" s="84"/>
      <c r="G655" s="84"/>
      <c r="H655" s="84"/>
      <c r="I655" s="84"/>
      <c r="J655" s="84"/>
      <c r="K655" s="85"/>
      <c r="L655" s="86"/>
      <c r="M655" s="86"/>
      <c r="N655" s="86"/>
      <c r="O655" s="87"/>
      <c r="P655" s="88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  <c r="BB655" s="89"/>
      <c r="BC655" s="89"/>
      <c r="BD655" s="89"/>
      <c r="BE655" s="89"/>
      <c r="BF655" s="89"/>
      <c r="BG655" s="89"/>
      <c r="BH655" s="89"/>
      <c r="BI655" s="89"/>
      <c r="BJ655" s="89"/>
      <c r="BK655" s="89"/>
      <c r="BL655" s="89"/>
      <c r="BM655" s="89"/>
      <c r="BN655" s="89"/>
      <c r="BO655" s="89"/>
    </row>
    <row r="656" spans="5:67" ht="15.75" customHeight="1" x14ac:dyDescent="0.35">
      <c r="E656" s="84"/>
      <c r="F656" s="84"/>
      <c r="G656" s="84"/>
      <c r="H656" s="84"/>
      <c r="I656" s="84"/>
      <c r="J656" s="84"/>
      <c r="K656" s="85"/>
      <c r="L656" s="86"/>
      <c r="M656" s="86"/>
      <c r="N656" s="86"/>
      <c r="O656" s="87"/>
      <c r="P656" s="88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  <c r="BB656" s="89"/>
      <c r="BC656" s="89"/>
      <c r="BD656" s="89"/>
      <c r="BE656" s="89"/>
      <c r="BF656" s="89"/>
      <c r="BG656" s="89"/>
      <c r="BH656" s="89"/>
      <c r="BI656" s="89"/>
      <c r="BJ656" s="89"/>
      <c r="BK656" s="89"/>
      <c r="BL656" s="89"/>
      <c r="BM656" s="89"/>
      <c r="BN656" s="89"/>
      <c r="BO656" s="89"/>
    </row>
    <row r="657" spans="5:67" ht="15.75" customHeight="1" x14ac:dyDescent="0.35">
      <c r="E657" s="84"/>
      <c r="F657" s="84"/>
      <c r="G657" s="84"/>
      <c r="H657" s="84"/>
      <c r="I657" s="84"/>
      <c r="J657" s="84"/>
      <c r="K657" s="85"/>
      <c r="L657" s="86"/>
      <c r="M657" s="86"/>
      <c r="N657" s="86"/>
      <c r="O657" s="87"/>
      <c r="P657" s="88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  <c r="BB657" s="89"/>
      <c r="BC657" s="89"/>
      <c r="BD657" s="89"/>
      <c r="BE657" s="89"/>
      <c r="BF657" s="89"/>
      <c r="BG657" s="89"/>
      <c r="BH657" s="89"/>
      <c r="BI657" s="89"/>
      <c r="BJ657" s="89"/>
      <c r="BK657" s="89"/>
      <c r="BL657" s="89"/>
      <c r="BM657" s="89"/>
      <c r="BN657" s="89"/>
      <c r="BO657" s="89"/>
    </row>
    <row r="658" spans="5:67" ht="15.75" customHeight="1" x14ac:dyDescent="0.35">
      <c r="E658" s="84"/>
      <c r="F658" s="84"/>
      <c r="G658" s="84"/>
      <c r="H658" s="84"/>
      <c r="I658" s="84"/>
      <c r="J658" s="84"/>
      <c r="K658" s="85"/>
      <c r="L658" s="86"/>
      <c r="M658" s="86"/>
      <c r="N658" s="86"/>
      <c r="O658" s="87"/>
      <c r="P658" s="88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  <c r="BM658" s="89"/>
      <c r="BN658" s="89"/>
      <c r="BO658" s="89"/>
    </row>
    <row r="659" spans="5:67" ht="15.75" customHeight="1" x14ac:dyDescent="0.35">
      <c r="E659" s="84"/>
      <c r="F659" s="84"/>
      <c r="G659" s="84"/>
      <c r="H659" s="84"/>
      <c r="I659" s="84"/>
      <c r="J659" s="84"/>
      <c r="K659" s="85"/>
      <c r="L659" s="86"/>
      <c r="M659" s="86"/>
      <c r="N659" s="86"/>
      <c r="O659" s="87"/>
      <c r="P659" s="88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89"/>
      <c r="BM659" s="89"/>
      <c r="BN659" s="89"/>
      <c r="BO659" s="89"/>
    </row>
    <row r="660" spans="5:67" ht="15.75" customHeight="1" x14ac:dyDescent="0.35">
      <c r="E660" s="84"/>
      <c r="F660" s="84"/>
      <c r="G660" s="84"/>
      <c r="H660" s="84"/>
      <c r="I660" s="84"/>
      <c r="J660" s="84"/>
      <c r="K660" s="85"/>
      <c r="L660" s="86"/>
      <c r="M660" s="86"/>
      <c r="N660" s="86"/>
      <c r="O660" s="87"/>
      <c r="P660" s="88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  <c r="BB660" s="89"/>
      <c r="BC660" s="89"/>
      <c r="BD660" s="89"/>
      <c r="BE660" s="89"/>
      <c r="BF660" s="89"/>
      <c r="BG660" s="89"/>
      <c r="BH660" s="89"/>
      <c r="BI660" s="89"/>
      <c r="BJ660" s="89"/>
      <c r="BK660" s="89"/>
      <c r="BL660" s="89"/>
      <c r="BM660" s="89"/>
      <c r="BN660" s="89"/>
      <c r="BO660" s="89"/>
    </row>
    <row r="661" spans="5:67" ht="15.75" customHeight="1" x14ac:dyDescent="0.35">
      <c r="E661" s="84"/>
      <c r="F661" s="84"/>
      <c r="G661" s="84"/>
      <c r="H661" s="84"/>
      <c r="I661" s="84"/>
      <c r="J661" s="84"/>
      <c r="K661" s="85"/>
      <c r="L661" s="86"/>
      <c r="M661" s="86"/>
      <c r="N661" s="86"/>
      <c r="O661" s="87"/>
      <c r="P661" s="88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  <c r="BB661" s="89"/>
      <c r="BC661" s="89"/>
      <c r="BD661" s="89"/>
      <c r="BE661" s="89"/>
      <c r="BF661" s="89"/>
      <c r="BG661" s="89"/>
      <c r="BH661" s="89"/>
      <c r="BI661" s="89"/>
      <c r="BJ661" s="89"/>
      <c r="BK661" s="89"/>
      <c r="BL661" s="89"/>
      <c r="BM661" s="89"/>
      <c r="BN661" s="89"/>
      <c r="BO661" s="89"/>
    </row>
    <row r="662" spans="5:67" ht="15.75" customHeight="1" x14ac:dyDescent="0.35">
      <c r="E662" s="84"/>
      <c r="F662" s="84"/>
      <c r="G662" s="84"/>
      <c r="H662" s="84"/>
      <c r="I662" s="84"/>
      <c r="J662" s="84"/>
      <c r="K662" s="85"/>
      <c r="L662" s="86"/>
      <c r="M662" s="86"/>
      <c r="N662" s="86"/>
      <c r="O662" s="87"/>
      <c r="P662" s="88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89"/>
      <c r="BC662" s="89"/>
      <c r="BD662" s="89"/>
      <c r="BE662" s="89"/>
      <c r="BF662" s="89"/>
      <c r="BG662" s="89"/>
      <c r="BH662" s="89"/>
      <c r="BI662" s="89"/>
      <c r="BJ662" s="89"/>
      <c r="BK662" s="89"/>
      <c r="BL662" s="89"/>
      <c r="BM662" s="89"/>
      <c r="BN662" s="89"/>
      <c r="BO662" s="89"/>
    </row>
    <row r="663" spans="5:67" ht="15.75" customHeight="1" x14ac:dyDescent="0.35">
      <c r="E663" s="84"/>
      <c r="F663" s="84"/>
      <c r="G663" s="84"/>
      <c r="H663" s="84"/>
      <c r="I663" s="84"/>
      <c r="J663" s="84"/>
      <c r="K663" s="85"/>
      <c r="L663" s="86"/>
      <c r="M663" s="86"/>
      <c r="N663" s="86"/>
      <c r="O663" s="87"/>
      <c r="P663" s="88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  <c r="BM663" s="89"/>
      <c r="BN663" s="89"/>
      <c r="BO663" s="89"/>
    </row>
    <row r="664" spans="5:67" ht="15.75" customHeight="1" x14ac:dyDescent="0.35">
      <c r="E664" s="84"/>
      <c r="F664" s="84"/>
      <c r="G664" s="84"/>
      <c r="H664" s="84"/>
      <c r="I664" s="84"/>
      <c r="J664" s="84"/>
      <c r="K664" s="85"/>
      <c r="L664" s="86"/>
      <c r="M664" s="86"/>
      <c r="N664" s="86"/>
      <c r="O664" s="87"/>
      <c r="P664" s="88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  <c r="BM664" s="89"/>
      <c r="BN664" s="89"/>
      <c r="BO664" s="89"/>
    </row>
    <row r="665" spans="5:67" ht="15.75" customHeight="1" x14ac:dyDescent="0.35">
      <c r="E665" s="84"/>
      <c r="F665" s="84"/>
      <c r="G665" s="84"/>
      <c r="H665" s="84"/>
      <c r="I665" s="84"/>
      <c r="J665" s="84"/>
      <c r="K665" s="85"/>
      <c r="L665" s="86"/>
      <c r="M665" s="86"/>
      <c r="N665" s="86"/>
      <c r="O665" s="87"/>
      <c r="P665" s="88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  <c r="BB665" s="89"/>
      <c r="BC665" s="89"/>
      <c r="BD665" s="89"/>
      <c r="BE665" s="89"/>
      <c r="BF665" s="89"/>
      <c r="BG665" s="89"/>
      <c r="BH665" s="89"/>
      <c r="BI665" s="89"/>
      <c r="BJ665" s="89"/>
      <c r="BK665" s="89"/>
      <c r="BL665" s="89"/>
      <c r="BM665" s="89"/>
      <c r="BN665" s="89"/>
      <c r="BO665" s="89"/>
    </row>
    <row r="666" spans="5:67" ht="15.75" customHeight="1" x14ac:dyDescent="0.35">
      <c r="E666" s="84"/>
      <c r="F666" s="84"/>
      <c r="G666" s="84"/>
      <c r="H666" s="84"/>
      <c r="I666" s="84"/>
      <c r="J666" s="84"/>
      <c r="K666" s="85"/>
      <c r="L666" s="86"/>
      <c r="M666" s="86"/>
      <c r="N666" s="86"/>
      <c r="O666" s="87"/>
      <c r="P666" s="88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  <c r="BB666" s="89"/>
      <c r="BC666" s="89"/>
      <c r="BD666" s="89"/>
      <c r="BE666" s="89"/>
      <c r="BF666" s="89"/>
      <c r="BG666" s="89"/>
      <c r="BH666" s="89"/>
      <c r="BI666" s="89"/>
      <c r="BJ666" s="89"/>
      <c r="BK666" s="89"/>
      <c r="BL666" s="89"/>
      <c r="BM666" s="89"/>
      <c r="BN666" s="89"/>
      <c r="BO666" s="89"/>
    </row>
    <row r="667" spans="5:67" ht="15.75" customHeight="1" x14ac:dyDescent="0.35">
      <c r="E667" s="84"/>
      <c r="F667" s="84"/>
      <c r="G667" s="84"/>
      <c r="H667" s="84"/>
      <c r="I667" s="84"/>
      <c r="J667" s="84"/>
      <c r="K667" s="85"/>
      <c r="L667" s="86"/>
      <c r="M667" s="86"/>
      <c r="N667" s="86"/>
      <c r="O667" s="87"/>
      <c r="P667" s="88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  <c r="BB667" s="89"/>
      <c r="BC667" s="89"/>
      <c r="BD667" s="89"/>
      <c r="BE667" s="89"/>
      <c r="BF667" s="89"/>
      <c r="BG667" s="89"/>
      <c r="BH667" s="89"/>
      <c r="BI667" s="89"/>
      <c r="BJ667" s="89"/>
      <c r="BK667" s="89"/>
      <c r="BL667" s="89"/>
      <c r="BM667" s="89"/>
      <c r="BN667" s="89"/>
      <c r="BO667" s="89"/>
    </row>
    <row r="668" spans="5:67" ht="15.75" customHeight="1" x14ac:dyDescent="0.35">
      <c r="E668" s="84"/>
      <c r="F668" s="84"/>
      <c r="G668" s="84"/>
      <c r="H668" s="84"/>
      <c r="I668" s="84"/>
      <c r="J668" s="84"/>
      <c r="K668" s="85"/>
      <c r="L668" s="86"/>
      <c r="M668" s="86"/>
      <c r="N668" s="86"/>
      <c r="O668" s="87"/>
      <c r="P668" s="88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  <c r="BB668" s="89"/>
      <c r="BC668" s="89"/>
      <c r="BD668" s="89"/>
      <c r="BE668" s="89"/>
      <c r="BF668" s="89"/>
      <c r="BG668" s="89"/>
      <c r="BH668" s="89"/>
      <c r="BI668" s="89"/>
      <c r="BJ668" s="89"/>
      <c r="BK668" s="89"/>
      <c r="BL668" s="89"/>
      <c r="BM668" s="89"/>
      <c r="BN668" s="89"/>
      <c r="BO668" s="89"/>
    </row>
    <row r="669" spans="5:67" ht="15.75" customHeight="1" x14ac:dyDescent="0.35">
      <c r="E669" s="84"/>
      <c r="F669" s="84"/>
      <c r="G669" s="84"/>
      <c r="H669" s="84"/>
      <c r="I669" s="84"/>
      <c r="J669" s="84"/>
      <c r="K669" s="85"/>
      <c r="L669" s="86"/>
      <c r="M669" s="86"/>
      <c r="N669" s="86"/>
      <c r="O669" s="87"/>
      <c r="P669" s="88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  <c r="BB669" s="89"/>
      <c r="BC669" s="89"/>
      <c r="BD669" s="89"/>
      <c r="BE669" s="89"/>
      <c r="BF669" s="89"/>
      <c r="BG669" s="89"/>
      <c r="BH669" s="89"/>
      <c r="BI669" s="89"/>
      <c r="BJ669" s="89"/>
      <c r="BK669" s="89"/>
      <c r="BL669" s="89"/>
      <c r="BM669" s="89"/>
      <c r="BN669" s="89"/>
      <c r="BO669" s="89"/>
    </row>
    <row r="670" spans="5:67" ht="15.75" customHeight="1" x14ac:dyDescent="0.35">
      <c r="E670" s="84"/>
      <c r="F670" s="84"/>
      <c r="G670" s="84"/>
      <c r="H670" s="84"/>
      <c r="I670" s="84"/>
      <c r="J670" s="84"/>
      <c r="K670" s="85"/>
      <c r="L670" s="86"/>
      <c r="M670" s="86"/>
      <c r="N670" s="86"/>
      <c r="O670" s="87"/>
      <c r="P670" s="88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  <c r="BB670" s="89"/>
      <c r="BC670" s="89"/>
      <c r="BD670" s="89"/>
      <c r="BE670" s="89"/>
      <c r="BF670" s="89"/>
      <c r="BG670" s="89"/>
      <c r="BH670" s="89"/>
      <c r="BI670" s="89"/>
      <c r="BJ670" s="89"/>
      <c r="BK670" s="89"/>
      <c r="BL670" s="89"/>
      <c r="BM670" s="89"/>
      <c r="BN670" s="89"/>
      <c r="BO670" s="89"/>
    </row>
    <row r="671" spans="5:67" ht="15.75" customHeight="1" x14ac:dyDescent="0.35">
      <c r="E671" s="84"/>
      <c r="F671" s="84"/>
      <c r="G671" s="84"/>
      <c r="H671" s="84"/>
      <c r="I671" s="84"/>
      <c r="J671" s="84"/>
      <c r="K671" s="85"/>
      <c r="L671" s="86"/>
      <c r="M671" s="86"/>
      <c r="N671" s="86"/>
      <c r="O671" s="87"/>
      <c r="P671" s="88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  <c r="BB671" s="89"/>
      <c r="BC671" s="89"/>
      <c r="BD671" s="89"/>
      <c r="BE671" s="89"/>
      <c r="BF671" s="89"/>
      <c r="BG671" s="89"/>
      <c r="BH671" s="89"/>
      <c r="BI671" s="89"/>
      <c r="BJ671" s="89"/>
      <c r="BK671" s="89"/>
      <c r="BL671" s="89"/>
      <c r="BM671" s="89"/>
      <c r="BN671" s="89"/>
      <c r="BO671" s="89"/>
    </row>
    <row r="672" spans="5:67" ht="15.75" customHeight="1" x14ac:dyDescent="0.35">
      <c r="E672" s="84"/>
      <c r="F672" s="84"/>
      <c r="G672" s="84"/>
      <c r="H672" s="84"/>
      <c r="I672" s="84"/>
      <c r="J672" s="84"/>
      <c r="K672" s="85"/>
      <c r="L672" s="86"/>
      <c r="M672" s="86"/>
      <c r="N672" s="86"/>
      <c r="O672" s="87"/>
      <c r="P672" s="88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  <c r="BB672" s="89"/>
      <c r="BC672" s="89"/>
      <c r="BD672" s="89"/>
      <c r="BE672" s="89"/>
      <c r="BF672" s="89"/>
      <c r="BG672" s="89"/>
      <c r="BH672" s="89"/>
      <c r="BI672" s="89"/>
      <c r="BJ672" s="89"/>
      <c r="BK672" s="89"/>
      <c r="BL672" s="89"/>
      <c r="BM672" s="89"/>
      <c r="BN672" s="89"/>
      <c r="BO672" s="89"/>
    </row>
    <row r="673" spans="5:67" ht="15.75" customHeight="1" x14ac:dyDescent="0.35">
      <c r="E673" s="84"/>
      <c r="F673" s="84"/>
      <c r="G673" s="84"/>
      <c r="H673" s="84"/>
      <c r="I673" s="84"/>
      <c r="J673" s="84"/>
      <c r="K673" s="85"/>
      <c r="L673" s="86"/>
      <c r="M673" s="86"/>
      <c r="N673" s="86"/>
      <c r="O673" s="87"/>
      <c r="P673" s="88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  <c r="BB673" s="89"/>
      <c r="BC673" s="89"/>
      <c r="BD673" s="89"/>
      <c r="BE673" s="89"/>
      <c r="BF673" s="89"/>
      <c r="BG673" s="89"/>
      <c r="BH673" s="89"/>
      <c r="BI673" s="89"/>
      <c r="BJ673" s="89"/>
      <c r="BK673" s="89"/>
      <c r="BL673" s="89"/>
      <c r="BM673" s="89"/>
      <c r="BN673" s="89"/>
      <c r="BO673" s="89"/>
    </row>
    <row r="674" spans="5:67" ht="15.75" customHeight="1" x14ac:dyDescent="0.35">
      <c r="E674" s="84"/>
      <c r="F674" s="84"/>
      <c r="G674" s="84"/>
      <c r="H674" s="84"/>
      <c r="I674" s="84"/>
      <c r="J674" s="84"/>
      <c r="K674" s="85"/>
      <c r="L674" s="86"/>
      <c r="M674" s="86"/>
      <c r="N674" s="86"/>
      <c r="O674" s="87"/>
      <c r="P674" s="88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  <c r="BB674" s="89"/>
      <c r="BC674" s="89"/>
      <c r="BD674" s="89"/>
      <c r="BE674" s="89"/>
      <c r="BF674" s="89"/>
      <c r="BG674" s="89"/>
      <c r="BH674" s="89"/>
      <c r="BI674" s="89"/>
      <c r="BJ674" s="89"/>
      <c r="BK674" s="89"/>
      <c r="BL674" s="89"/>
      <c r="BM674" s="89"/>
      <c r="BN674" s="89"/>
      <c r="BO674" s="89"/>
    </row>
    <row r="675" spans="5:67" ht="15.75" customHeight="1" x14ac:dyDescent="0.35">
      <c r="E675" s="84"/>
      <c r="F675" s="84"/>
      <c r="G675" s="84"/>
      <c r="H675" s="84"/>
      <c r="I675" s="84"/>
      <c r="J675" s="84"/>
      <c r="K675" s="85"/>
      <c r="L675" s="86"/>
      <c r="M675" s="86"/>
      <c r="N675" s="86"/>
      <c r="O675" s="87"/>
      <c r="P675" s="88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  <c r="BB675" s="89"/>
      <c r="BC675" s="89"/>
      <c r="BD675" s="89"/>
      <c r="BE675" s="89"/>
      <c r="BF675" s="89"/>
      <c r="BG675" s="89"/>
      <c r="BH675" s="89"/>
      <c r="BI675" s="89"/>
      <c r="BJ675" s="89"/>
      <c r="BK675" s="89"/>
      <c r="BL675" s="89"/>
      <c r="BM675" s="89"/>
      <c r="BN675" s="89"/>
      <c r="BO675" s="89"/>
    </row>
    <row r="676" spans="5:67" ht="15.75" customHeight="1" x14ac:dyDescent="0.35">
      <c r="E676" s="84"/>
      <c r="F676" s="84"/>
      <c r="G676" s="84"/>
      <c r="H676" s="84"/>
      <c r="I676" s="84"/>
      <c r="J676" s="84"/>
      <c r="K676" s="85"/>
      <c r="L676" s="86"/>
      <c r="M676" s="86"/>
      <c r="N676" s="86"/>
      <c r="O676" s="87"/>
      <c r="P676" s="88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  <c r="BB676" s="89"/>
      <c r="BC676" s="89"/>
      <c r="BD676" s="89"/>
      <c r="BE676" s="89"/>
      <c r="BF676" s="89"/>
      <c r="BG676" s="89"/>
      <c r="BH676" s="89"/>
      <c r="BI676" s="89"/>
      <c r="BJ676" s="89"/>
      <c r="BK676" s="89"/>
      <c r="BL676" s="89"/>
      <c r="BM676" s="89"/>
      <c r="BN676" s="89"/>
      <c r="BO676" s="89"/>
    </row>
    <row r="677" spans="5:67" ht="15.75" customHeight="1" x14ac:dyDescent="0.35">
      <c r="E677" s="84"/>
      <c r="F677" s="84"/>
      <c r="G677" s="84"/>
      <c r="H677" s="84"/>
      <c r="I677" s="84"/>
      <c r="J677" s="84"/>
      <c r="K677" s="85"/>
      <c r="L677" s="86"/>
      <c r="M677" s="86"/>
      <c r="N677" s="86"/>
      <c r="O677" s="87"/>
      <c r="P677" s="88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  <c r="BB677" s="89"/>
      <c r="BC677" s="89"/>
      <c r="BD677" s="89"/>
      <c r="BE677" s="89"/>
      <c r="BF677" s="89"/>
      <c r="BG677" s="89"/>
      <c r="BH677" s="89"/>
      <c r="BI677" s="89"/>
      <c r="BJ677" s="89"/>
      <c r="BK677" s="89"/>
      <c r="BL677" s="89"/>
      <c r="BM677" s="89"/>
      <c r="BN677" s="89"/>
      <c r="BO677" s="89"/>
    </row>
    <row r="678" spans="5:67" ht="15.75" customHeight="1" x14ac:dyDescent="0.35">
      <c r="E678" s="84"/>
      <c r="F678" s="84"/>
      <c r="G678" s="84"/>
      <c r="H678" s="84"/>
      <c r="I678" s="84"/>
      <c r="J678" s="84"/>
      <c r="K678" s="85"/>
      <c r="L678" s="86"/>
      <c r="M678" s="86"/>
      <c r="N678" s="86"/>
      <c r="O678" s="87"/>
      <c r="P678" s="88"/>
      <c r="Q678" s="89"/>
      <c r="R678" s="89"/>
      <c r="S678" s="89"/>
      <c r="T678" s="89"/>
      <c r="U678" s="89"/>
      <c r="V678" s="89"/>
      <c r="W678" s="89"/>
      <c r="X678" s="89"/>
      <c r="Y678" s="89"/>
      <c r="Z678" s="89"/>
      <c r="AA678" s="89"/>
      <c r="AB678" s="89"/>
      <c r="AC678" s="89"/>
      <c r="AD678" s="89"/>
      <c r="AE678" s="89"/>
      <c r="AF678" s="89"/>
      <c r="AG678" s="89"/>
      <c r="AH678" s="89"/>
      <c r="AI678" s="89"/>
      <c r="AJ678" s="89"/>
      <c r="AK678" s="89"/>
      <c r="AL678" s="89"/>
      <c r="AM678" s="89"/>
      <c r="AN678" s="89"/>
      <c r="AO678" s="89"/>
      <c r="AP678" s="89"/>
      <c r="AQ678" s="89"/>
      <c r="AR678" s="89"/>
      <c r="AS678" s="89"/>
      <c r="AT678" s="89"/>
      <c r="AU678" s="89"/>
      <c r="AV678" s="89"/>
      <c r="AW678" s="89"/>
      <c r="AX678" s="89"/>
      <c r="AY678" s="89"/>
      <c r="AZ678" s="89"/>
      <c r="BA678" s="89"/>
      <c r="BB678" s="89"/>
      <c r="BC678" s="89"/>
      <c r="BD678" s="89"/>
      <c r="BE678" s="89"/>
      <c r="BF678" s="89"/>
      <c r="BG678" s="89"/>
      <c r="BH678" s="89"/>
      <c r="BI678" s="89"/>
      <c r="BJ678" s="89"/>
      <c r="BK678" s="89"/>
      <c r="BL678" s="89"/>
      <c r="BM678" s="89"/>
      <c r="BN678" s="89"/>
      <c r="BO678" s="89"/>
    </row>
    <row r="679" spans="5:67" ht="15.75" customHeight="1" x14ac:dyDescent="0.35">
      <c r="E679" s="84"/>
      <c r="F679" s="84"/>
      <c r="G679" s="84"/>
      <c r="H679" s="84"/>
      <c r="I679" s="84"/>
      <c r="J679" s="84"/>
      <c r="K679" s="85"/>
      <c r="L679" s="86"/>
      <c r="M679" s="86"/>
      <c r="N679" s="86"/>
      <c r="O679" s="87"/>
      <c r="P679" s="88"/>
      <c r="Q679" s="89"/>
      <c r="R679" s="89"/>
      <c r="S679" s="89"/>
      <c r="T679" s="89"/>
      <c r="U679" s="89"/>
      <c r="V679" s="89"/>
      <c r="W679" s="89"/>
      <c r="X679" s="89"/>
      <c r="Y679" s="89"/>
      <c r="Z679" s="89"/>
      <c r="AA679" s="89"/>
      <c r="AB679" s="89"/>
      <c r="AC679" s="89"/>
      <c r="AD679" s="89"/>
      <c r="AE679" s="89"/>
      <c r="AF679" s="89"/>
      <c r="AG679" s="89"/>
      <c r="AH679" s="89"/>
      <c r="AI679" s="89"/>
      <c r="AJ679" s="89"/>
      <c r="AK679" s="89"/>
      <c r="AL679" s="89"/>
      <c r="AM679" s="89"/>
      <c r="AN679" s="89"/>
      <c r="AO679" s="89"/>
      <c r="AP679" s="89"/>
      <c r="AQ679" s="89"/>
      <c r="AR679" s="89"/>
      <c r="AS679" s="89"/>
      <c r="AT679" s="89"/>
      <c r="AU679" s="89"/>
      <c r="AV679" s="89"/>
      <c r="AW679" s="89"/>
      <c r="AX679" s="89"/>
      <c r="AY679" s="89"/>
      <c r="AZ679" s="89"/>
      <c r="BA679" s="89"/>
      <c r="BB679" s="89"/>
      <c r="BC679" s="89"/>
      <c r="BD679" s="89"/>
      <c r="BE679" s="89"/>
      <c r="BF679" s="89"/>
      <c r="BG679" s="89"/>
      <c r="BH679" s="89"/>
      <c r="BI679" s="89"/>
      <c r="BJ679" s="89"/>
      <c r="BK679" s="89"/>
      <c r="BL679" s="89"/>
      <c r="BM679" s="89"/>
      <c r="BN679" s="89"/>
      <c r="BO679" s="89"/>
    </row>
    <row r="680" spans="5:67" ht="15.75" customHeight="1" x14ac:dyDescent="0.35">
      <c r="E680" s="84"/>
      <c r="F680" s="84"/>
      <c r="G680" s="84"/>
      <c r="H680" s="84"/>
      <c r="I680" s="84"/>
      <c r="J680" s="84"/>
      <c r="K680" s="85"/>
      <c r="L680" s="86"/>
      <c r="M680" s="86"/>
      <c r="N680" s="86"/>
      <c r="O680" s="87"/>
      <c r="P680" s="88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89"/>
      <c r="AC680" s="89"/>
      <c r="AD680" s="89"/>
      <c r="AE680" s="89"/>
      <c r="AF680" s="89"/>
      <c r="AG680" s="89"/>
      <c r="AH680" s="89"/>
      <c r="AI680" s="89"/>
      <c r="AJ680" s="89"/>
      <c r="AK680" s="89"/>
      <c r="AL680" s="89"/>
      <c r="AM680" s="89"/>
      <c r="AN680" s="89"/>
      <c r="AO680" s="89"/>
      <c r="AP680" s="89"/>
      <c r="AQ680" s="89"/>
      <c r="AR680" s="89"/>
      <c r="AS680" s="89"/>
      <c r="AT680" s="89"/>
      <c r="AU680" s="89"/>
      <c r="AV680" s="89"/>
      <c r="AW680" s="89"/>
      <c r="AX680" s="89"/>
      <c r="AY680" s="89"/>
      <c r="AZ680" s="89"/>
      <c r="BA680" s="89"/>
      <c r="BB680" s="89"/>
      <c r="BC680" s="89"/>
      <c r="BD680" s="89"/>
      <c r="BE680" s="89"/>
      <c r="BF680" s="89"/>
      <c r="BG680" s="89"/>
      <c r="BH680" s="89"/>
      <c r="BI680" s="89"/>
      <c r="BJ680" s="89"/>
      <c r="BK680" s="89"/>
      <c r="BL680" s="89"/>
      <c r="BM680" s="89"/>
      <c r="BN680" s="89"/>
      <c r="BO680" s="89"/>
    </row>
    <row r="681" spans="5:67" ht="15.75" customHeight="1" x14ac:dyDescent="0.35">
      <c r="E681" s="84"/>
      <c r="F681" s="84"/>
      <c r="G681" s="84"/>
      <c r="H681" s="84"/>
      <c r="I681" s="84"/>
      <c r="J681" s="84"/>
      <c r="K681" s="85"/>
      <c r="L681" s="86"/>
      <c r="M681" s="86"/>
      <c r="N681" s="86"/>
      <c r="O681" s="87"/>
      <c r="P681" s="88"/>
      <c r="Q681" s="89"/>
      <c r="R681" s="89"/>
      <c r="S681" s="89"/>
      <c r="T681" s="89"/>
      <c r="U681" s="89"/>
      <c r="V681" s="89"/>
      <c r="W681" s="89"/>
      <c r="X681" s="89"/>
      <c r="Y681" s="89"/>
      <c r="Z681" s="89"/>
      <c r="AA681" s="89"/>
      <c r="AB681" s="89"/>
      <c r="AC681" s="89"/>
      <c r="AD681" s="89"/>
      <c r="AE681" s="89"/>
      <c r="AF681" s="89"/>
      <c r="AG681" s="89"/>
      <c r="AH681" s="89"/>
      <c r="AI681" s="89"/>
      <c r="AJ681" s="89"/>
      <c r="AK681" s="89"/>
      <c r="AL681" s="89"/>
      <c r="AM681" s="89"/>
      <c r="AN681" s="89"/>
      <c r="AO681" s="89"/>
      <c r="AP681" s="89"/>
      <c r="AQ681" s="89"/>
      <c r="AR681" s="89"/>
      <c r="AS681" s="89"/>
      <c r="AT681" s="89"/>
      <c r="AU681" s="89"/>
      <c r="AV681" s="89"/>
      <c r="AW681" s="89"/>
      <c r="AX681" s="89"/>
      <c r="AY681" s="89"/>
      <c r="AZ681" s="89"/>
      <c r="BA681" s="89"/>
      <c r="BB681" s="89"/>
      <c r="BC681" s="89"/>
      <c r="BD681" s="89"/>
      <c r="BE681" s="89"/>
      <c r="BF681" s="89"/>
      <c r="BG681" s="89"/>
      <c r="BH681" s="89"/>
      <c r="BI681" s="89"/>
      <c r="BJ681" s="89"/>
      <c r="BK681" s="89"/>
      <c r="BL681" s="89"/>
      <c r="BM681" s="89"/>
      <c r="BN681" s="89"/>
      <c r="BO681" s="89"/>
    </row>
    <row r="682" spans="5:67" ht="15.75" customHeight="1" x14ac:dyDescent="0.35">
      <c r="E682" s="84"/>
      <c r="F682" s="84"/>
      <c r="G682" s="84"/>
      <c r="H682" s="84"/>
      <c r="I682" s="84"/>
      <c r="J682" s="84"/>
      <c r="K682" s="85"/>
      <c r="L682" s="86"/>
      <c r="M682" s="86"/>
      <c r="N682" s="86"/>
      <c r="O682" s="87"/>
      <c r="P682" s="88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89"/>
      <c r="BM682" s="89"/>
      <c r="BN682" s="89"/>
      <c r="BO682" s="89"/>
    </row>
    <row r="683" spans="5:67" ht="15.75" customHeight="1" x14ac:dyDescent="0.35">
      <c r="E683" s="84"/>
      <c r="F683" s="84"/>
      <c r="G683" s="84"/>
      <c r="H683" s="84"/>
      <c r="I683" s="84"/>
      <c r="J683" s="84"/>
      <c r="K683" s="85"/>
      <c r="L683" s="86"/>
      <c r="M683" s="86"/>
      <c r="N683" s="86"/>
      <c r="O683" s="87"/>
      <c r="P683" s="88"/>
      <c r="Q683" s="89"/>
      <c r="R683" s="89"/>
      <c r="S683" s="89"/>
      <c r="T683" s="89"/>
      <c r="U683" s="89"/>
      <c r="V683" s="89"/>
      <c r="W683" s="89"/>
      <c r="X683" s="89"/>
      <c r="Y683" s="89"/>
      <c r="Z683" s="89"/>
      <c r="AA683" s="89"/>
      <c r="AB683" s="89"/>
      <c r="AC683" s="89"/>
      <c r="AD683" s="89"/>
      <c r="AE683" s="89"/>
      <c r="AF683" s="89"/>
      <c r="AG683" s="89"/>
      <c r="AH683" s="89"/>
      <c r="AI683" s="89"/>
      <c r="AJ683" s="89"/>
      <c r="AK683" s="89"/>
      <c r="AL683" s="89"/>
      <c r="AM683" s="89"/>
      <c r="AN683" s="89"/>
      <c r="AO683" s="89"/>
      <c r="AP683" s="89"/>
      <c r="AQ683" s="89"/>
      <c r="AR683" s="89"/>
      <c r="AS683" s="89"/>
      <c r="AT683" s="89"/>
      <c r="AU683" s="89"/>
      <c r="AV683" s="89"/>
      <c r="AW683" s="89"/>
      <c r="AX683" s="89"/>
      <c r="AY683" s="89"/>
      <c r="AZ683" s="89"/>
      <c r="BA683" s="89"/>
      <c r="BB683" s="89"/>
      <c r="BC683" s="89"/>
      <c r="BD683" s="89"/>
      <c r="BE683" s="89"/>
      <c r="BF683" s="89"/>
      <c r="BG683" s="89"/>
      <c r="BH683" s="89"/>
      <c r="BI683" s="89"/>
      <c r="BJ683" s="89"/>
      <c r="BK683" s="89"/>
      <c r="BL683" s="89"/>
      <c r="BM683" s="89"/>
      <c r="BN683" s="89"/>
      <c r="BO683" s="89"/>
    </row>
    <row r="684" spans="5:67" ht="15.75" customHeight="1" x14ac:dyDescent="0.35">
      <c r="E684" s="84"/>
      <c r="F684" s="84"/>
      <c r="G684" s="84"/>
      <c r="H684" s="84"/>
      <c r="I684" s="84"/>
      <c r="J684" s="84"/>
      <c r="K684" s="85"/>
      <c r="L684" s="86"/>
      <c r="M684" s="86"/>
      <c r="N684" s="86"/>
      <c r="O684" s="87"/>
      <c r="P684" s="88"/>
      <c r="Q684" s="89"/>
      <c r="R684" s="89"/>
      <c r="S684" s="89"/>
      <c r="T684" s="89"/>
      <c r="U684" s="89"/>
      <c r="V684" s="89"/>
      <c r="W684" s="89"/>
      <c r="X684" s="89"/>
      <c r="Y684" s="89"/>
      <c r="Z684" s="89"/>
      <c r="AA684" s="89"/>
      <c r="AB684" s="89"/>
      <c r="AC684" s="89"/>
      <c r="AD684" s="89"/>
      <c r="AE684" s="89"/>
      <c r="AF684" s="89"/>
      <c r="AG684" s="89"/>
      <c r="AH684" s="89"/>
      <c r="AI684" s="89"/>
      <c r="AJ684" s="89"/>
      <c r="AK684" s="89"/>
      <c r="AL684" s="89"/>
      <c r="AM684" s="89"/>
      <c r="AN684" s="89"/>
      <c r="AO684" s="89"/>
      <c r="AP684" s="89"/>
      <c r="AQ684" s="89"/>
      <c r="AR684" s="89"/>
      <c r="AS684" s="89"/>
      <c r="AT684" s="89"/>
      <c r="AU684" s="89"/>
      <c r="AV684" s="89"/>
      <c r="AW684" s="89"/>
      <c r="AX684" s="89"/>
      <c r="AY684" s="89"/>
      <c r="AZ684" s="89"/>
      <c r="BA684" s="89"/>
      <c r="BB684" s="89"/>
      <c r="BC684" s="89"/>
      <c r="BD684" s="89"/>
      <c r="BE684" s="89"/>
      <c r="BF684" s="89"/>
      <c r="BG684" s="89"/>
      <c r="BH684" s="89"/>
      <c r="BI684" s="89"/>
      <c r="BJ684" s="89"/>
      <c r="BK684" s="89"/>
      <c r="BL684" s="89"/>
      <c r="BM684" s="89"/>
      <c r="BN684" s="89"/>
      <c r="BO684" s="89"/>
    </row>
    <row r="685" spans="5:67" ht="15.75" customHeight="1" x14ac:dyDescent="0.35">
      <c r="E685" s="84"/>
      <c r="F685" s="84"/>
      <c r="G685" s="84"/>
      <c r="H685" s="84"/>
      <c r="I685" s="84"/>
      <c r="J685" s="84"/>
      <c r="K685" s="85"/>
      <c r="L685" s="86"/>
      <c r="M685" s="86"/>
      <c r="N685" s="86"/>
      <c r="O685" s="87"/>
      <c r="P685" s="88"/>
      <c r="Q685" s="89"/>
      <c r="R685" s="89"/>
      <c r="S685" s="89"/>
      <c r="T685" s="89"/>
      <c r="U685" s="89"/>
      <c r="V685" s="89"/>
      <c r="W685" s="89"/>
      <c r="X685" s="89"/>
      <c r="Y685" s="89"/>
      <c r="Z685" s="89"/>
      <c r="AA685" s="89"/>
      <c r="AB685" s="89"/>
      <c r="AC685" s="89"/>
      <c r="AD685" s="89"/>
      <c r="AE685" s="89"/>
      <c r="AF685" s="89"/>
      <c r="AG685" s="89"/>
      <c r="AH685" s="89"/>
      <c r="AI685" s="89"/>
      <c r="AJ685" s="89"/>
      <c r="AK685" s="89"/>
      <c r="AL685" s="89"/>
      <c r="AM685" s="89"/>
      <c r="AN685" s="89"/>
      <c r="AO685" s="89"/>
      <c r="AP685" s="89"/>
      <c r="AQ685" s="89"/>
      <c r="AR685" s="89"/>
      <c r="AS685" s="89"/>
      <c r="AT685" s="89"/>
      <c r="AU685" s="89"/>
      <c r="AV685" s="89"/>
      <c r="AW685" s="89"/>
      <c r="AX685" s="89"/>
      <c r="AY685" s="89"/>
      <c r="AZ685" s="89"/>
      <c r="BA685" s="89"/>
      <c r="BB685" s="89"/>
      <c r="BC685" s="89"/>
      <c r="BD685" s="89"/>
      <c r="BE685" s="89"/>
      <c r="BF685" s="89"/>
      <c r="BG685" s="89"/>
      <c r="BH685" s="89"/>
      <c r="BI685" s="89"/>
      <c r="BJ685" s="89"/>
      <c r="BK685" s="89"/>
      <c r="BL685" s="89"/>
      <c r="BM685" s="89"/>
      <c r="BN685" s="89"/>
      <c r="BO685" s="89"/>
    </row>
    <row r="686" spans="5:67" ht="15.75" customHeight="1" x14ac:dyDescent="0.35">
      <c r="E686" s="84"/>
      <c r="F686" s="84"/>
      <c r="G686" s="84"/>
      <c r="H686" s="84"/>
      <c r="I686" s="84"/>
      <c r="J686" s="84"/>
      <c r="K686" s="85"/>
      <c r="L686" s="86"/>
      <c r="M686" s="86"/>
      <c r="N686" s="86"/>
      <c r="O686" s="87"/>
      <c r="P686" s="88"/>
      <c r="Q686" s="89"/>
      <c r="R686" s="89"/>
      <c r="S686" s="89"/>
      <c r="T686" s="89"/>
      <c r="U686" s="89"/>
      <c r="V686" s="89"/>
      <c r="W686" s="89"/>
      <c r="X686" s="89"/>
      <c r="Y686" s="89"/>
      <c r="Z686" s="89"/>
      <c r="AA686" s="89"/>
      <c r="AB686" s="89"/>
      <c r="AC686" s="89"/>
      <c r="AD686" s="89"/>
      <c r="AE686" s="89"/>
      <c r="AF686" s="89"/>
      <c r="AG686" s="89"/>
      <c r="AH686" s="89"/>
      <c r="AI686" s="89"/>
      <c r="AJ686" s="89"/>
      <c r="AK686" s="89"/>
      <c r="AL686" s="89"/>
      <c r="AM686" s="89"/>
      <c r="AN686" s="89"/>
      <c r="AO686" s="89"/>
      <c r="AP686" s="89"/>
      <c r="AQ686" s="89"/>
      <c r="AR686" s="89"/>
      <c r="AS686" s="89"/>
      <c r="AT686" s="89"/>
      <c r="AU686" s="89"/>
      <c r="AV686" s="89"/>
      <c r="AW686" s="89"/>
      <c r="AX686" s="89"/>
      <c r="AY686" s="89"/>
      <c r="AZ686" s="89"/>
      <c r="BA686" s="89"/>
      <c r="BB686" s="89"/>
      <c r="BC686" s="89"/>
      <c r="BD686" s="89"/>
      <c r="BE686" s="89"/>
      <c r="BF686" s="89"/>
      <c r="BG686" s="89"/>
      <c r="BH686" s="89"/>
      <c r="BI686" s="89"/>
      <c r="BJ686" s="89"/>
      <c r="BK686" s="89"/>
      <c r="BL686" s="89"/>
      <c r="BM686" s="89"/>
      <c r="BN686" s="89"/>
      <c r="BO686" s="89"/>
    </row>
    <row r="687" spans="5:67" ht="15.75" customHeight="1" x14ac:dyDescent="0.35">
      <c r="E687" s="84"/>
      <c r="F687" s="84"/>
      <c r="G687" s="84"/>
      <c r="H687" s="84"/>
      <c r="I687" s="84"/>
      <c r="J687" s="84"/>
      <c r="K687" s="85"/>
      <c r="L687" s="86"/>
      <c r="M687" s="86"/>
      <c r="N687" s="86"/>
      <c r="O687" s="87"/>
      <c r="P687" s="88"/>
      <c r="Q687" s="89"/>
      <c r="R687" s="89"/>
      <c r="S687" s="89"/>
      <c r="T687" s="89"/>
      <c r="U687" s="89"/>
      <c r="V687" s="89"/>
      <c r="W687" s="89"/>
      <c r="X687" s="89"/>
      <c r="Y687" s="89"/>
      <c r="Z687" s="89"/>
      <c r="AA687" s="89"/>
      <c r="AB687" s="89"/>
      <c r="AC687" s="89"/>
      <c r="AD687" s="89"/>
      <c r="AE687" s="89"/>
      <c r="AF687" s="89"/>
      <c r="AG687" s="89"/>
      <c r="AH687" s="89"/>
      <c r="AI687" s="89"/>
      <c r="AJ687" s="89"/>
      <c r="AK687" s="89"/>
      <c r="AL687" s="89"/>
      <c r="AM687" s="89"/>
      <c r="AN687" s="89"/>
      <c r="AO687" s="89"/>
      <c r="AP687" s="89"/>
      <c r="AQ687" s="89"/>
      <c r="AR687" s="89"/>
      <c r="AS687" s="89"/>
      <c r="AT687" s="89"/>
      <c r="AU687" s="89"/>
      <c r="AV687" s="89"/>
      <c r="AW687" s="89"/>
      <c r="AX687" s="89"/>
      <c r="AY687" s="89"/>
      <c r="AZ687" s="89"/>
      <c r="BA687" s="89"/>
      <c r="BB687" s="89"/>
      <c r="BC687" s="89"/>
      <c r="BD687" s="89"/>
      <c r="BE687" s="89"/>
      <c r="BF687" s="89"/>
      <c r="BG687" s="89"/>
      <c r="BH687" s="89"/>
      <c r="BI687" s="89"/>
      <c r="BJ687" s="89"/>
      <c r="BK687" s="89"/>
      <c r="BL687" s="89"/>
      <c r="BM687" s="89"/>
      <c r="BN687" s="89"/>
      <c r="BO687" s="89"/>
    </row>
    <row r="688" spans="5:67" ht="15.75" customHeight="1" x14ac:dyDescent="0.35">
      <c r="E688" s="84"/>
      <c r="F688" s="84"/>
      <c r="G688" s="84"/>
      <c r="H688" s="84"/>
      <c r="I688" s="84"/>
      <c r="J688" s="84"/>
      <c r="K688" s="85"/>
      <c r="L688" s="86"/>
      <c r="M688" s="86"/>
      <c r="N688" s="86"/>
      <c r="O688" s="87"/>
      <c r="P688" s="88"/>
      <c r="Q688" s="89"/>
      <c r="R688" s="89"/>
      <c r="S688" s="89"/>
      <c r="T688" s="89"/>
      <c r="U688" s="89"/>
      <c r="V688" s="89"/>
      <c r="W688" s="89"/>
      <c r="X688" s="89"/>
      <c r="Y688" s="89"/>
      <c r="Z688" s="89"/>
      <c r="AA688" s="89"/>
      <c r="AB688" s="89"/>
      <c r="AC688" s="89"/>
      <c r="AD688" s="89"/>
      <c r="AE688" s="89"/>
      <c r="AF688" s="89"/>
      <c r="AG688" s="89"/>
      <c r="AH688" s="89"/>
      <c r="AI688" s="89"/>
      <c r="AJ688" s="89"/>
      <c r="AK688" s="89"/>
      <c r="AL688" s="89"/>
      <c r="AM688" s="89"/>
      <c r="AN688" s="89"/>
      <c r="AO688" s="89"/>
      <c r="AP688" s="89"/>
      <c r="AQ688" s="89"/>
      <c r="AR688" s="89"/>
      <c r="AS688" s="89"/>
      <c r="AT688" s="89"/>
      <c r="AU688" s="89"/>
      <c r="AV688" s="89"/>
      <c r="AW688" s="89"/>
      <c r="AX688" s="89"/>
      <c r="AY688" s="89"/>
      <c r="AZ688" s="89"/>
      <c r="BA688" s="89"/>
      <c r="BB688" s="89"/>
      <c r="BC688" s="89"/>
      <c r="BD688" s="89"/>
      <c r="BE688" s="89"/>
      <c r="BF688" s="89"/>
      <c r="BG688" s="89"/>
      <c r="BH688" s="89"/>
      <c r="BI688" s="89"/>
      <c r="BJ688" s="89"/>
      <c r="BK688" s="89"/>
      <c r="BL688" s="89"/>
      <c r="BM688" s="89"/>
      <c r="BN688" s="89"/>
      <c r="BO688" s="89"/>
    </row>
    <row r="689" spans="5:67" ht="15.75" customHeight="1" x14ac:dyDescent="0.35">
      <c r="E689" s="84"/>
      <c r="F689" s="84"/>
      <c r="G689" s="84"/>
      <c r="H689" s="84"/>
      <c r="I689" s="84"/>
      <c r="J689" s="84"/>
      <c r="K689" s="85"/>
      <c r="L689" s="86"/>
      <c r="M689" s="86"/>
      <c r="N689" s="86"/>
      <c r="O689" s="87"/>
      <c r="P689" s="88"/>
      <c r="Q689" s="89"/>
      <c r="R689" s="89"/>
      <c r="S689" s="89"/>
      <c r="T689" s="89"/>
      <c r="U689" s="89"/>
      <c r="V689" s="89"/>
      <c r="W689" s="89"/>
      <c r="X689" s="89"/>
      <c r="Y689" s="89"/>
      <c r="Z689" s="89"/>
      <c r="AA689" s="89"/>
      <c r="AB689" s="89"/>
      <c r="AC689" s="89"/>
      <c r="AD689" s="89"/>
      <c r="AE689" s="89"/>
      <c r="AF689" s="89"/>
      <c r="AG689" s="89"/>
      <c r="AH689" s="89"/>
      <c r="AI689" s="89"/>
      <c r="AJ689" s="89"/>
      <c r="AK689" s="89"/>
      <c r="AL689" s="89"/>
      <c r="AM689" s="89"/>
      <c r="AN689" s="89"/>
      <c r="AO689" s="89"/>
      <c r="AP689" s="89"/>
      <c r="AQ689" s="89"/>
      <c r="AR689" s="89"/>
      <c r="AS689" s="89"/>
      <c r="AT689" s="89"/>
      <c r="AU689" s="89"/>
      <c r="AV689" s="89"/>
      <c r="AW689" s="89"/>
      <c r="AX689" s="89"/>
      <c r="AY689" s="89"/>
      <c r="AZ689" s="89"/>
      <c r="BA689" s="89"/>
      <c r="BB689" s="89"/>
      <c r="BC689" s="89"/>
      <c r="BD689" s="89"/>
      <c r="BE689" s="89"/>
      <c r="BF689" s="89"/>
      <c r="BG689" s="89"/>
      <c r="BH689" s="89"/>
      <c r="BI689" s="89"/>
      <c r="BJ689" s="89"/>
      <c r="BK689" s="89"/>
      <c r="BL689" s="89"/>
      <c r="BM689" s="89"/>
      <c r="BN689" s="89"/>
      <c r="BO689" s="89"/>
    </row>
    <row r="690" spans="5:67" ht="15.75" customHeight="1" x14ac:dyDescent="0.35">
      <c r="E690" s="84"/>
      <c r="F690" s="84"/>
      <c r="G690" s="84"/>
      <c r="H690" s="84"/>
      <c r="I690" s="84"/>
      <c r="J690" s="84"/>
      <c r="K690" s="85"/>
      <c r="L690" s="86"/>
      <c r="M690" s="86"/>
      <c r="N690" s="86"/>
      <c r="O690" s="87"/>
      <c r="P690" s="88"/>
      <c r="Q690" s="89"/>
      <c r="R690" s="89"/>
      <c r="S690" s="89"/>
      <c r="T690" s="89"/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F690" s="89"/>
      <c r="AG690" s="89"/>
      <c r="AH690" s="89"/>
      <c r="AI690" s="89"/>
      <c r="AJ690" s="89"/>
      <c r="AK690" s="89"/>
      <c r="AL690" s="89"/>
      <c r="AM690" s="89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89"/>
      <c r="BM690" s="89"/>
      <c r="BN690" s="89"/>
      <c r="BO690" s="89"/>
    </row>
    <row r="691" spans="5:67" ht="15.75" customHeight="1" x14ac:dyDescent="0.35">
      <c r="E691" s="84"/>
      <c r="F691" s="84"/>
      <c r="G691" s="84"/>
      <c r="H691" s="84"/>
      <c r="I691" s="84"/>
      <c r="J691" s="84"/>
      <c r="K691" s="85"/>
      <c r="L691" s="86"/>
      <c r="M691" s="86"/>
      <c r="N691" s="86"/>
      <c r="O691" s="87"/>
      <c r="P691" s="88"/>
      <c r="Q691" s="89"/>
      <c r="R691" s="89"/>
      <c r="S691" s="89"/>
      <c r="T691" s="89"/>
      <c r="U691" s="89"/>
      <c r="V691" s="89"/>
      <c r="W691" s="89"/>
      <c r="X691" s="89"/>
      <c r="Y691" s="89"/>
      <c r="Z691" s="89"/>
      <c r="AA691" s="89"/>
      <c r="AB691" s="89"/>
      <c r="AC691" s="89"/>
      <c r="AD691" s="89"/>
      <c r="AE691" s="89"/>
      <c r="AF691" s="89"/>
      <c r="AG691" s="89"/>
      <c r="AH691" s="89"/>
      <c r="AI691" s="89"/>
      <c r="AJ691" s="89"/>
      <c r="AK691" s="89"/>
      <c r="AL691" s="89"/>
      <c r="AM691" s="89"/>
      <c r="AN691" s="89"/>
      <c r="AO691" s="89"/>
      <c r="AP691" s="89"/>
      <c r="AQ691" s="89"/>
      <c r="AR691" s="89"/>
      <c r="AS691" s="89"/>
      <c r="AT691" s="89"/>
      <c r="AU691" s="89"/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  <c r="BG691" s="89"/>
      <c r="BH691" s="89"/>
      <c r="BI691" s="89"/>
      <c r="BJ691" s="89"/>
      <c r="BK691" s="89"/>
      <c r="BL691" s="89"/>
      <c r="BM691" s="89"/>
      <c r="BN691" s="89"/>
      <c r="BO691" s="89"/>
    </row>
    <row r="692" spans="5:67" ht="15.75" customHeight="1" x14ac:dyDescent="0.35">
      <c r="E692" s="84"/>
      <c r="F692" s="84"/>
      <c r="G692" s="84"/>
      <c r="H692" s="84"/>
      <c r="I692" s="84"/>
      <c r="J692" s="84"/>
      <c r="K692" s="85"/>
      <c r="L692" s="86"/>
      <c r="M692" s="86"/>
      <c r="N692" s="86"/>
      <c r="O692" s="87"/>
      <c r="P692" s="88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/>
      <c r="AQ692" s="89"/>
      <c r="AR692" s="89"/>
      <c r="AS692" s="89"/>
      <c r="AT692" s="89"/>
      <c r="AU692" s="89"/>
      <c r="AV692" s="89"/>
      <c r="AW692" s="89"/>
      <c r="AX692" s="89"/>
      <c r="AY692" s="89"/>
      <c r="AZ692" s="89"/>
      <c r="BA692" s="89"/>
      <c r="BB692" s="89"/>
      <c r="BC692" s="89"/>
      <c r="BD692" s="89"/>
      <c r="BE692" s="89"/>
      <c r="BF692" s="89"/>
      <c r="BG692" s="89"/>
      <c r="BH692" s="89"/>
      <c r="BI692" s="89"/>
      <c r="BJ692" s="89"/>
      <c r="BK692" s="89"/>
      <c r="BL692" s="89"/>
      <c r="BM692" s="89"/>
      <c r="BN692" s="89"/>
      <c r="BO692" s="89"/>
    </row>
    <row r="693" spans="5:67" ht="15.75" customHeight="1" x14ac:dyDescent="0.35">
      <c r="E693" s="84"/>
      <c r="F693" s="84"/>
      <c r="G693" s="84"/>
      <c r="H693" s="84"/>
      <c r="I693" s="84"/>
      <c r="J693" s="84"/>
      <c r="K693" s="85"/>
      <c r="L693" s="86"/>
      <c r="M693" s="86"/>
      <c r="N693" s="86"/>
      <c r="O693" s="87"/>
      <c r="P693" s="88"/>
      <c r="Q693" s="89"/>
      <c r="R693" s="89"/>
      <c r="S693" s="89"/>
      <c r="T693" s="89"/>
      <c r="U693" s="89"/>
      <c r="V693" s="89"/>
      <c r="W693" s="89"/>
      <c r="X693" s="89"/>
      <c r="Y693" s="89"/>
      <c r="Z693" s="89"/>
      <c r="AA693" s="89"/>
      <c r="AB693" s="89"/>
      <c r="AC693" s="89"/>
      <c r="AD693" s="89"/>
      <c r="AE693" s="89"/>
      <c r="AF693" s="89"/>
      <c r="AG693" s="89"/>
      <c r="AH693" s="89"/>
      <c r="AI693" s="89"/>
      <c r="AJ693" s="89"/>
      <c r="AK693" s="89"/>
      <c r="AL693" s="89"/>
      <c r="AM693" s="89"/>
      <c r="AN693" s="89"/>
      <c r="AO693" s="89"/>
      <c r="AP693" s="89"/>
      <c r="AQ693" s="89"/>
      <c r="AR693" s="89"/>
      <c r="AS693" s="89"/>
      <c r="AT693" s="89"/>
      <c r="AU693" s="89"/>
      <c r="AV693" s="89"/>
      <c r="AW693" s="89"/>
      <c r="AX693" s="89"/>
      <c r="AY693" s="89"/>
      <c r="AZ693" s="89"/>
      <c r="BA693" s="89"/>
      <c r="BB693" s="89"/>
      <c r="BC693" s="89"/>
      <c r="BD693" s="89"/>
      <c r="BE693" s="89"/>
      <c r="BF693" s="89"/>
      <c r="BG693" s="89"/>
      <c r="BH693" s="89"/>
      <c r="BI693" s="89"/>
      <c r="BJ693" s="89"/>
      <c r="BK693" s="89"/>
      <c r="BL693" s="89"/>
      <c r="BM693" s="89"/>
      <c r="BN693" s="89"/>
      <c r="BO693" s="89"/>
    </row>
    <row r="694" spans="5:67" ht="15.75" customHeight="1" x14ac:dyDescent="0.35">
      <c r="E694" s="84"/>
      <c r="F694" s="84"/>
      <c r="G694" s="84"/>
      <c r="H694" s="84"/>
      <c r="I694" s="84"/>
      <c r="J694" s="84"/>
      <c r="K694" s="85"/>
      <c r="L694" s="86"/>
      <c r="M694" s="86"/>
      <c r="N694" s="86"/>
      <c r="O694" s="87"/>
      <c r="P694" s="88"/>
      <c r="Q694" s="89"/>
      <c r="R694" s="89"/>
      <c r="S694" s="89"/>
      <c r="T694" s="89"/>
      <c r="U694" s="89"/>
      <c r="V694" s="89"/>
      <c r="W694" s="89"/>
      <c r="X694" s="89"/>
      <c r="Y694" s="89"/>
      <c r="Z694" s="89"/>
      <c r="AA694" s="89"/>
      <c r="AB694" s="89"/>
      <c r="AC694" s="89"/>
      <c r="AD694" s="89"/>
      <c r="AE694" s="89"/>
      <c r="AF694" s="89"/>
      <c r="AG694" s="89"/>
      <c r="AH694" s="89"/>
      <c r="AI694" s="89"/>
      <c r="AJ694" s="89"/>
      <c r="AK694" s="89"/>
      <c r="AL694" s="89"/>
      <c r="AM694" s="89"/>
      <c r="AN694" s="89"/>
      <c r="AO694" s="89"/>
      <c r="AP694" s="89"/>
      <c r="AQ694" s="89"/>
      <c r="AR694" s="89"/>
      <c r="AS694" s="89"/>
      <c r="AT694" s="89"/>
      <c r="AU694" s="89"/>
      <c r="AV694" s="89"/>
      <c r="AW694" s="89"/>
      <c r="AX694" s="89"/>
      <c r="AY694" s="89"/>
      <c r="AZ694" s="89"/>
      <c r="BA694" s="89"/>
      <c r="BB694" s="89"/>
      <c r="BC694" s="89"/>
      <c r="BD694" s="89"/>
      <c r="BE694" s="89"/>
      <c r="BF694" s="89"/>
      <c r="BG694" s="89"/>
      <c r="BH694" s="89"/>
      <c r="BI694" s="89"/>
      <c r="BJ694" s="89"/>
      <c r="BK694" s="89"/>
      <c r="BL694" s="89"/>
      <c r="BM694" s="89"/>
      <c r="BN694" s="89"/>
      <c r="BO694" s="89"/>
    </row>
    <row r="695" spans="5:67" ht="15.75" customHeight="1" x14ac:dyDescent="0.35">
      <c r="E695" s="84"/>
      <c r="F695" s="84"/>
      <c r="G695" s="84"/>
      <c r="H695" s="84"/>
      <c r="I695" s="84"/>
      <c r="J695" s="84"/>
      <c r="K695" s="85"/>
      <c r="L695" s="86"/>
      <c r="M695" s="86"/>
      <c r="N695" s="86"/>
      <c r="O695" s="87"/>
      <c r="P695" s="88"/>
      <c r="Q695" s="89"/>
      <c r="R695" s="89"/>
      <c r="S695" s="89"/>
      <c r="T695" s="89"/>
      <c r="U695" s="89"/>
      <c r="V695" s="89"/>
      <c r="W695" s="89"/>
      <c r="X695" s="89"/>
      <c r="Y695" s="89"/>
      <c r="Z695" s="89"/>
      <c r="AA695" s="89"/>
      <c r="AB695" s="89"/>
      <c r="AC695" s="89"/>
      <c r="AD695" s="89"/>
      <c r="AE695" s="89"/>
      <c r="AF695" s="89"/>
      <c r="AG695" s="89"/>
      <c r="AH695" s="89"/>
      <c r="AI695" s="89"/>
      <c r="AJ695" s="89"/>
      <c r="AK695" s="89"/>
      <c r="AL695" s="89"/>
      <c r="AM695" s="89"/>
      <c r="AN695" s="89"/>
      <c r="AO695" s="89"/>
      <c r="AP695" s="89"/>
      <c r="AQ695" s="89"/>
      <c r="AR695" s="89"/>
      <c r="AS695" s="89"/>
      <c r="AT695" s="89"/>
      <c r="AU695" s="89"/>
      <c r="AV695" s="89"/>
      <c r="AW695" s="89"/>
      <c r="AX695" s="89"/>
      <c r="AY695" s="89"/>
      <c r="AZ695" s="89"/>
      <c r="BA695" s="89"/>
      <c r="BB695" s="89"/>
      <c r="BC695" s="89"/>
      <c r="BD695" s="89"/>
      <c r="BE695" s="89"/>
      <c r="BF695" s="89"/>
      <c r="BG695" s="89"/>
      <c r="BH695" s="89"/>
      <c r="BI695" s="89"/>
      <c r="BJ695" s="89"/>
      <c r="BK695" s="89"/>
      <c r="BL695" s="89"/>
      <c r="BM695" s="89"/>
      <c r="BN695" s="89"/>
      <c r="BO695" s="89"/>
    </row>
    <row r="696" spans="5:67" ht="15.75" customHeight="1" x14ac:dyDescent="0.35">
      <c r="E696" s="84"/>
      <c r="F696" s="84"/>
      <c r="G696" s="84"/>
      <c r="H696" s="84"/>
      <c r="I696" s="84"/>
      <c r="J696" s="84"/>
      <c r="K696" s="85"/>
      <c r="L696" s="86"/>
      <c r="M696" s="86"/>
      <c r="N696" s="86"/>
      <c r="O696" s="87"/>
      <c r="P696" s="88"/>
      <c r="Q696" s="89"/>
      <c r="R696" s="89"/>
      <c r="S696" s="89"/>
      <c r="T696" s="89"/>
      <c r="U696" s="89"/>
      <c r="V696" s="89"/>
      <c r="W696" s="89"/>
      <c r="X696" s="89"/>
      <c r="Y696" s="89"/>
      <c r="Z696" s="89"/>
      <c r="AA696" s="89"/>
      <c r="AB696" s="89"/>
      <c r="AC696" s="89"/>
      <c r="AD696" s="89"/>
      <c r="AE696" s="89"/>
      <c r="AF696" s="89"/>
      <c r="AG696" s="89"/>
      <c r="AH696" s="89"/>
      <c r="AI696" s="89"/>
      <c r="AJ696" s="89"/>
      <c r="AK696" s="89"/>
      <c r="AL696" s="89"/>
      <c r="AM696" s="89"/>
      <c r="AN696" s="89"/>
      <c r="AO696" s="89"/>
      <c r="AP696" s="89"/>
      <c r="AQ696" s="89"/>
      <c r="AR696" s="89"/>
      <c r="AS696" s="89"/>
      <c r="AT696" s="89"/>
      <c r="AU696" s="89"/>
      <c r="AV696" s="89"/>
      <c r="AW696" s="89"/>
      <c r="AX696" s="89"/>
      <c r="AY696" s="89"/>
      <c r="AZ696" s="89"/>
      <c r="BA696" s="89"/>
      <c r="BB696" s="89"/>
      <c r="BC696" s="89"/>
      <c r="BD696" s="89"/>
      <c r="BE696" s="89"/>
      <c r="BF696" s="89"/>
      <c r="BG696" s="89"/>
      <c r="BH696" s="89"/>
      <c r="BI696" s="89"/>
      <c r="BJ696" s="89"/>
      <c r="BK696" s="89"/>
      <c r="BL696" s="89"/>
      <c r="BM696" s="89"/>
      <c r="BN696" s="89"/>
      <c r="BO696" s="89"/>
    </row>
    <row r="697" spans="5:67" ht="15.75" customHeight="1" x14ac:dyDescent="0.35">
      <c r="E697" s="84"/>
      <c r="F697" s="84"/>
      <c r="G697" s="84"/>
      <c r="H697" s="84"/>
      <c r="I697" s="84"/>
      <c r="J697" s="84"/>
      <c r="K697" s="85"/>
      <c r="L697" s="86"/>
      <c r="M697" s="86"/>
      <c r="N697" s="86"/>
      <c r="O697" s="87"/>
      <c r="P697" s="88"/>
      <c r="Q697" s="89"/>
      <c r="R697" s="89"/>
      <c r="S697" s="89"/>
      <c r="T697" s="89"/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F697" s="89"/>
      <c r="AG697" s="89"/>
      <c r="AH697" s="89"/>
      <c r="AI697" s="89"/>
      <c r="AJ697" s="89"/>
      <c r="AK697" s="89"/>
      <c r="AL697" s="89"/>
      <c r="AM697" s="89"/>
      <c r="AN697" s="89"/>
      <c r="AO697" s="89"/>
      <c r="AP697" s="89"/>
      <c r="AQ697" s="89"/>
      <c r="AR697" s="89"/>
      <c r="AS697" s="89"/>
      <c r="AT697" s="89"/>
      <c r="AU697" s="89"/>
      <c r="AV697" s="89"/>
      <c r="AW697" s="89"/>
      <c r="AX697" s="89"/>
      <c r="AY697" s="89"/>
      <c r="AZ697" s="89"/>
      <c r="BA697" s="89"/>
      <c r="BB697" s="89"/>
      <c r="BC697" s="89"/>
      <c r="BD697" s="89"/>
      <c r="BE697" s="89"/>
      <c r="BF697" s="89"/>
      <c r="BG697" s="89"/>
      <c r="BH697" s="89"/>
      <c r="BI697" s="89"/>
      <c r="BJ697" s="89"/>
      <c r="BK697" s="89"/>
      <c r="BL697" s="89"/>
      <c r="BM697" s="89"/>
      <c r="BN697" s="89"/>
      <c r="BO697" s="89"/>
    </row>
    <row r="698" spans="5:67" ht="15.75" customHeight="1" x14ac:dyDescent="0.35">
      <c r="E698" s="84"/>
      <c r="F698" s="84"/>
      <c r="G698" s="84"/>
      <c r="H698" s="84"/>
      <c r="I698" s="84"/>
      <c r="J698" s="84"/>
      <c r="K698" s="85"/>
      <c r="L698" s="86"/>
      <c r="M698" s="86"/>
      <c r="N698" s="86"/>
      <c r="O698" s="87"/>
      <c r="P698" s="88"/>
      <c r="Q698" s="89"/>
      <c r="R698" s="89"/>
      <c r="S698" s="89"/>
      <c r="T698" s="89"/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F698" s="89"/>
      <c r="AG698" s="89"/>
      <c r="AH698" s="89"/>
      <c r="AI698" s="89"/>
      <c r="AJ698" s="89"/>
      <c r="AK698" s="89"/>
      <c r="AL698" s="89"/>
      <c r="AM698" s="89"/>
      <c r="AN698" s="89"/>
      <c r="AO698" s="89"/>
      <c r="AP698" s="89"/>
      <c r="AQ698" s="89"/>
      <c r="AR698" s="89"/>
      <c r="AS698" s="89"/>
      <c r="AT698" s="89"/>
      <c r="AU698" s="89"/>
      <c r="AV698" s="89"/>
      <c r="AW698" s="89"/>
      <c r="AX698" s="89"/>
      <c r="AY698" s="89"/>
      <c r="AZ698" s="89"/>
      <c r="BA698" s="89"/>
      <c r="BB698" s="89"/>
      <c r="BC698" s="89"/>
      <c r="BD698" s="89"/>
      <c r="BE698" s="89"/>
      <c r="BF698" s="89"/>
      <c r="BG698" s="89"/>
      <c r="BH698" s="89"/>
      <c r="BI698" s="89"/>
      <c r="BJ698" s="89"/>
      <c r="BK698" s="89"/>
      <c r="BL698" s="89"/>
      <c r="BM698" s="89"/>
      <c r="BN698" s="89"/>
      <c r="BO698" s="89"/>
    </row>
    <row r="699" spans="5:67" ht="15.75" customHeight="1" x14ac:dyDescent="0.35">
      <c r="E699" s="84"/>
      <c r="F699" s="84"/>
      <c r="G699" s="84"/>
      <c r="H699" s="84"/>
      <c r="I699" s="84"/>
      <c r="J699" s="84"/>
      <c r="K699" s="85"/>
      <c r="L699" s="86"/>
      <c r="M699" s="86"/>
      <c r="N699" s="86"/>
      <c r="O699" s="87"/>
      <c r="P699" s="88"/>
      <c r="Q699" s="89"/>
      <c r="R699" s="89"/>
      <c r="S699" s="89"/>
      <c r="T699" s="89"/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F699" s="89"/>
      <c r="AG699" s="89"/>
      <c r="AH699" s="89"/>
      <c r="AI699" s="89"/>
      <c r="AJ699" s="89"/>
      <c r="AK699" s="89"/>
      <c r="AL699" s="89"/>
      <c r="AM699" s="89"/>
      <c r="AN699" s="89"/>
      <c r="AO699" s="89"/>
      <c r="AP699" s="89"/>
      <c r="AQ699" s="89"/>
      <c r="AR699" s="89"/>
      <c r="AS699" s="89"/>
      <c r="AT699" s="89"/>
      <c r="AU699" s="89"/>
      <c r="AV699" s="89"/>
      <c r="AW699" s="89"/>
      <c r="AX699" s="89"/>
      <c r="AY699" s="89"/>
      <c r="AZ699" s="89"/>
      <c r="BA699" s="89"/>
      <c r="BB699" s="89"/>
      <c r="BC699" s="89"/>
      <c r="BD699" s="89"/>
      <c r="BE699" s="89"/>
      <c r="BF699" s="89"/>
      <c r="BG699" s="89"/>
      <c r="BH699" s="89"/>
      <c r="BI699" s="89"/>
      <c r="BJ699" s="89"/>
      <c r="BK699" s="89"/>
      <c r="BL699" s="89"/>
      <c r="BM699" s="89"/>
      <c r="BN699" s="89"/>
      <c r="BO699" s="89"/>
    </row>
    <row r="700" spans="5:67" ht="15.75" customHeight="1" x14ac:dyDescent="0.35">
      <c r="E700" s="84"/>
      <c r="F700" s="84"/>
      <c r="G700" s="84"/>
      <c r="H700" s="84"/>
      <c r="I700" s="84"/>
      <c r="J700" s="84"/>
      <c r="K700" s="85"/>
      <c r="L700" s="86"/>
      <c r="M700" s="86"/>
      <c r="N700" s="86"/>
      <c r="O700" s="87"/>
      <c r="P700" s="88"/>
      <c r="Q700" s="89"/>
      <c r="R700" s="89"/>
      <c r="S700" s="89"/>
      <c r="T700" s="89"/>
      <c r="U700" s="89"/>
      <c r="V700" s="89"/>
      <c r="W700" s="89"/>
      <c r="X700" s="89"/>
      <c r="Y700" s="89"/>
      <c r="Z700" s="89"/>
      <c r="AA700" s="89"/>
      <c r="AB700" s="89"/>
      <c r="AC700" s="89"/>
      <c r="AD700" s="89"/>
      <c r="AE700" s="89"/>
      <c r="AF700" s="89"/>
      <c r="AG700" s="89"/>
      <c r="AH700" s="89"/>
      <c r="AI700" s="89"/>
      <c r="AJ700" s="89"/>
      <c r="AK700" s="89"/>
      <c r="AL700" s="89"/>
      <c r="AM700" s="89"/>
      <c r="AN700" s="89"/>
      <c r="AO700" s="89"/>
      <c r="AP700" s="89"/>
      <c r="AQ700" s="89"/>
      <c r="AR700" s="89"/>
      <c r="AS700" s="89"/>
      <c r="AT700" s="89"/>
      <c r="AU700" s="89"/>
      <c r="AV700" s="89"/>
      <c r="AW700" s="89"/>
      <c r="AX700" s="89"/>
      <c r="AY700" s="89"/>
      <c r="AZ700" s="89"/>
      <c r="BA700" s="89"/>
      <c r="BB700" s="89"/>
      <c r="BC700" s="89"/>
      <c r="BD700" s="89"/>
      <c r="BE700" s="89"/>
      <c r="BF700" s="89"/>
      <c r="BG700" s="89"/>
      <c r="BH700" s="89"/>
      <c r="BI700" s="89"/>
      <c r="BJ700" s="89"/>
      <c r="BK700" s="89"/>
      <c r="BL700" s="89"/>
      <c r="BM700" s="89"/>
      <c r="BN700" s="89"/>
      <c r="BO700" s="89"/>
    </row>
    <row r="701" spans="5:67" ht="15.75" customHeight="1" x14ac:dyDescent="0.35">
      <c r="E701" s="84"/>
      <c r="F701" s="84"/>
      <c r="G701" s="84"/>
      <c r="H701" s="84"/>
      <c r="I701" s="84"/>
      <c r="J701" s="84"/>
      <c r="K701" s="85"/>
      <c r="L701" s="86"/>
      <c r="M701" s="86"/>
      <c r="N701" s="86"/>
      <c r="O701" s="87"/>
      <c r="P701" s="88"/>
      <c r="Q701" s="89"/>
      <c r="R701" s="89"/>
      <c r="S701" s="89"/>
      <c r="T701" s="89"/>
      <c r="U701" s="89"/>
      <c r="V701" s="89"/>
      <c r="W701" s="89"/>
      <c r="X701" s="89"/>
      <c r="Y701" s="89"/>
      <c r="Z701" s="89"/>
      <c r="AA701" s="89"/>
      <c r="AB701" s="89"/>
      <c r="AC701" s="89"/>
      <c r="AD701" s="89"/>
      <c r="AE701" s="89"/>
      <c r="AF701" s="89"/>
      <c r="AG701" s="89"/>
      <c r="AH701" s="89"/>
      <c r="AI701" s="89"/>
      <c r="AJ701" s="89"/>
      <c r="AK701" s="89"/>
      <c r="AL701" s="89"/>
      <c r="AM701" s="89"/>
      <c r="AN701" s="89"/>
      <c r="AO701" s="89"/>
      <c r="AP701" s="89"/>
      <c r="AQ701" s="89"/>
      <c r="AR701" s="89"/>
      <c r="AS701" s="89"/>
      <c r="AT701" s="89"/>
      <c r="AU701" s="89"/>
      <c r="AV701" s="89"/>
      <c r="AW701" s="89"/>
      <c r="AX701" s="89"/>
      <c r="AY701" s="89"/>
      <c r="AZ701" s="89"/>
      <c r="BA701" s="89"/>
      <c r="BB701" s="89"/>
      <c r="BC701" s="89"/>
      <c r="BD701" s="89"/>
      <c r="BE701" s="89"/>
      <c r="BF701" s="89"/>
      <c r="BG701" s="89"/>
      <c r="BH701" s="89"/>
      <c r="BI701" s="89"/>
      <c r="BJ701" s="89"/>
      <c r="BK701" s="89"/>
      <c r="BL701" s="89"/>
      <c r="BM701" s="89"/>
      <c r="BN701" s="89"/>
      <c r="BO701" s="89"/>
    </row>
    <row r="702" spans="5:67" ht="15.75" customHeight="1" x14ac:dyDescent="0.35">
      <c r="E702" s="84"/>
      <c r="F702" s="84"/>
      <c r="G702" s="84"/>
      <c r="H702" s="84"/>
      <c r="I702" s="84"/>
      <c r="J702" s="84"/>
      <c r="K702" s="85"/>
      <c r="L702" s="86"/>
      <c r="M702" s="86"/>
      <c r="N702" s="86"/>
      <c r="O702" s="87"/>
      <c r="P702" s="88"/>
      <c r="Q702" s="89"/>
      <c r="R702" s="89"/>
      <c r="S702" s="89"/>
      <c r="T702" s="89"/>
      <c r="U702" s="89"/>
      <c r="V702" s="89"/>
      <c r="W702" s="89"/>
      <c r="X702" s="89"/>
      <c r="Y702" s="89"/>
      <c r="Z702" s="89"/>
      <c r="AA702" s="89"/>
      <c r="AB702" s="89"/>
      <c r="AC702" s="89"/>
      <c r="AD702" s="89"/>
      <c r="AE702" s="89"/>
      <c r="AF702" s="89"/>
      <c r="AG702" s="89"/>
      <c r="AH702" s="89"/>
      <c r="AI702" s="89"/>
      <c r="AJ702" s="89"/>
      <c r="AK702" s="89"/>
      <c r="AL702" s="89"/>
      <c r="AM702" s="89"/>
      <c r="AN702" s="89"/>
      <c r="AO702" s="89"/>
      <c r="AP702" s="89"/>
      <c r="AQ702" s="89"/>
      <c r="AR702" s="89"/>
      <c r="AS702" s="89"/>
      <c r="AT702" s="89"/>
      <c r="AU702" s="89"/>
      <c r="AV702" s="89"/>
      <c r="AW702" s="89"/>
      <c r="AX702" s="89"/>
      <c r="AY702" s="89"/>
      <c r="AZ702" s="89"/>
      <c r="BA702" s="89"/>
      <c r="BB702" s="89"/>
      <c r="BC702" s="89"/>
      <c r="BD702" s="89"/>
      <c r="BE702" s="89"/>
      <c r="BF702" s="89"/>
      <c r="BG702" s="89"/>
      <c r="BH702" s="89"/>
      <c r="BI702" s="89"/>
      <c r="BJ702" s="89"/>
      <c r="BK702" s="89"/>
      <c r="BL702" s="89"/>
      <c r="BM702" s="89"/>
      <c r="BN702" s="89"/>
      <c r="BO702" s="89"/>
    </row>
    <row r="703" spans="5:67" ht="15.75" customHeight="1" x14ac:dyDescent="0.35">
      <c r="E703" s="84"/>
      <c r="F703" s="84"/>
      <c r="G703" s="84"/>
      <c r="H703" s="84"/>
      <c r="I703" s="84"/>
      <c r="J703" s="84"/>
      <c r="K703" s="85"/>
      <c r="L703" s="86"/>
      <c r="M703" s="86"/>
      <c r="N703" s="86"/>
      <c r="O703" s="87"/>
      <c r="P703" s="88"/>
      <c r="Q703" s="89"/>
      <c r="R703" s="89"/>
      <c r="S703" s="89"/>
      <c r="T703" s="89"/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F703" s="89"/>
      <c r="AG703" s="89"/>
      <c r="AH703" s="89"/>
      <c r="AI703" s="89"/>
      <c r="AJ703" s="89"/>
      <c r="AK703" s="89"/>
      <c r="AL703" s="89"/>
      <c r="AM703" s="89"/>
      <c r="AN703" s="89"/>
      <c r="AO703" s="89"/>
      <c r="AP703" s="89"/>
      <c r="AQ703" s="89"/>
      <c r="AR703" s="89"/>
      <c r="AS703" s="89"/>
      <c r="AT703" s="89"/>
      <c r="AU703" s="89"/>
      <c r="AV703" s="89"/>
      <c r="AW703" s="89"/>
      <c r="AX703" s="89"/>
      <c r="AY703" s="89"/>
      <c r="AZ703" s="89"/>
      <c r="BA703" s="89"/>
      <c r="BB703" s="89"/>
      <c r="BC703" s="89"/>
      <c r="BD703" s="89"/>
      <c r="BE703" s="89"/>
      <c r="BF703" s="89"/>
      <c r="BG703" s="89"/>
      <c r="BH703" s="89"/>
      <c r="BI703" s="89"/>
      <c r="BJ703" s="89"/>
      <c r="BK703" s="89"/>
      <c r="BL703" s="89"/>
      <c r="BM703" s="89"/>
      <c r="BN703" s="89"/>
      <c r="BO703" s="89"/>
    </row>
    <row r="704" spans="5:67" ht="15.75" customHeight="1" x14ac:dyDescent="0.35">
      <c r="E704" s="84"/>
      <c r="F704" s="84"/>
      <c r="G704" s="84"/>
      <c r="H704" s="84"/>
      <c r="I704" s="84"/>
      <c r="J704" s="84"/>
      <c r="K704" s="85"/>
      <c r="L704" s="86"/>
      <c r="M704" s="86"/>
      <c r="N704" s="86"/>
      <c r="O704" s="87"/>
      <c r="P704" s="88"/>
      <c r="Q704" s="89"/>
      <c r="R704" s="89"/>
      <c r="S704" s="89"/>
      <c r="T704" s="89"/>
      <c r="U704" s="89"/>
      <c r="V704" s="89"/>
      <c r="W704" s="89"/>
      <c r="X704" s="89"/>
      <c r="Y704" s="89"/>
      <c r="Z704" s="89"/>
      <c r="AA704" s="89"/>
      <c r="AB704" s="89"/>
      <c r="AC704" s="89"/>
      <c r="AD704" s="89"/>
      <c r="AE704" s="89"/>
      <c r="AF704" s="89"/>
      <c r="AG704" s="89"/>
      <c r="AH704" s="89"/>
      <c r="AI704" s="89"/>
      <c r="AJ704" s="89"/>
      <c r="AK704" s="89"/>
      <c r="AL704" s="89"/>
      <c r="AM704" s="89"/>
      <c r="AN704" s="89"/>
      <c r="AO704" s="89"/>
      <c r="AP704" s="89"/>
      <c r="AQ704" s="89"/>
      <c r="AR704" s="89"/>
      <c r="AS704" s="89"/>
      <c r="AT704" s="89"/>
      <c r="AU704" s="89"/>
      <c r="AV704" s="89"/>
      <c r="AW704" s="89"/>
      <c r="AX704" s="89"/>
      <c r="AY704" s="89"/>
      <c r="AZ704" s="89"/>
      <c r="BA704" s="89"/>
      <c r="BB704" s="89"/>
      <c r="BC704" s="89"/>
      <c r="BD704" s="89"/>
      <c r="BE704" s="89"/>
      <c r="BF704" s="89"/>
      <c r="BG704" s="89"/>
      <c r="BH704" s="89"/>
      <c r="BI704" s="89"/>
      <c r="BJ704" s="89"/>
      <c r="BK704" s="89"/>
      <c r="BL704" s="89"/>
      <c r="BM704" s="89"/>
      <c r="BN704" s="89"/>
      <c r="BO704" s="89"/>
    </row>
    <row r="705" spans="5:67" ht="15.75" customHeight="1" x14ac:dyDescent="0.35">
      <c r="E705" s="84"/>
      <c r="F705" s="84"/>
      <c r="G705" s="84"/>
      <c r="H705" s="84"/>
      <c r="I705" s="84"/>
      <c r="J705" s="84"/>
      <c r="K705" s="85"/>
      <c r="L705" s="86"/>
      <c r="M705" s="86"/>
      <c r="N705" s="86"/>
      <c r="O705" s="87"/>
      <c r="P705" s="88"/>
      <c r="Q705" s="89"/>
      <c r="R705" s="89"/>
      <c r="S705" s="89"/>
      <c r="T705" s="89"/>
      <c r="U705" s="89"/>
      <c r="V705" s="89"/>
      <c r="W705" s="89"/>
      <c r="X705" s="89"/>
      <c r="Y705" s="89"/>
      <c r="Z705" s="89"/>
      <c r="AA705" s="89"/>
      <c r="AB705" s="89"/>
      <c r="AC705" s="89"/>
      <c r="AD705" s="89"/>
      <c r="AE705" s="89"/>
      <c r="AF705" s="89"/>
      <c r="AG705" s="89"/>
      <c r="AH705" s="89"/>
      <c r="AI705" s="89"/>
      <c r="AJ705" s="89"/>
      <c r="AK705" s="89"/>
      <c r="AL705" s="89"/>
      <c r="AM705" s="89"/>
      <c r="AN705" s="89"/>
      <c r="AO705" s="89"/>
      <c r="AP705" s="89"/>
      <c r="AQ705" s="89"/>
      <c r="AR705" s="89"/>
      <c r="AS705" s="89"/>
      <c r="AT705" s="89"/>
      <c r="AU705" s="89"/>
      <c r="AV705" s="89"/>
      <c r="AW705" s="89"/>
      <c r="AX705" s="89"/>
      <c r="AY705" s="89"/>
      <c r="AZ705" s="89"/>
      <c r="BA705" s="89"/>
      <c r="BB705" s="89"/>
      <c r="BC705" s="89"/>
      <c r="BD705" s="89"/>
      <c r="BE705" s="89"/>
      <c r="BF705" s="89"/>
      <c r="BG705" s="89"/>
      <c r="BH705" s="89"/>
      <c r="BI705" s="89"/>
      <c r="BJ705" s="89"/>
      <c r="BK705" s="89"/>
      <c r="BL705" s="89"/>
      <c r="BM705" s="89"/>
      <c r="BN705" s="89"/>
      <c r="BO705" s="89"/>
    </row>
    <row r="706" spans="5:67" ht="15.75" customHeight="1" x14ac:dyDescent="0.35">
      <c r="E706" s="84"/>
      <c r="F706" s="84"/>
      <c r="G706" s="84"/>
      <c r="H706" s="84"/>
      <c r="I706" s="84"/>
      <c r="J706" s="84"/>
      <c r="K706" s="85"/>
      <c r="L706" s="86"/>
      <c r="M706" s="86"/>
      <c r="N706" s="86"/>
      <c r="O706" s="87"/>
      <c r="P706" s="88"/>
      <c r="Q706" s="89"/>
      <c r="R706" s="89"/>
      <c r="S706" s="89"/>
      <c r="T706" s="89"/>
      <c r="U706" s="89"/>
      <c r="V706" s="89"/>
      <c r="W706" s="89"/>
      <c r="X706" s="89"/>
      <c r="Y706" s="89"/>
      <c r="Z706" s="89"/>
      <c r="AA706" s="89"/>
      <c r="AB706" s="89"/>
      <c r="AC706" s="89"/>
      <c r="AD706" s="89"/>
      <c r="AE706" s="89"/>
      <c r="AF706" s="89"/>
      <c r="AG706" s="89"/>
      <c r="AH706" s="89"/>
      <c r="AI706" s="89"/>
      <c r="AJ706" s="89"/>
      <c r="AK706" s="89"/>
      <c r="AL706" s="89"/>
      <c r="AM706" s="89"/>
      <c r="AN706" s="89"/>
      <c r="AO706" s="89"/>
      <c r="AP706" s="89"/>
      <c r="AQ706" s="89"/>
      <c r="AR706" s="89"/>
      <c r="AS706" s="89"/>
      <c r="AT706" s="89"/>
      <c r="AU706" s="89"/>
      <c r="AV706" s="89"/>
      <c r="AW706" s="89"/>
      <c r="AX706" s="89"/>
      <c r="AY706" s="89"/>
      <c r="AZ706" s="89"/>
      <c r="BA706" s="89"/>
      <c r="BB706" s="89"/>
      <c r="BC706" s="89"/>
      <c r="BD706" s="89"/>
      <c r="BE706" s="89"/>
      <c r="BF706" s="89"/>
      <c r="BG706" s="89"/>
      <c r="BH706" s="89"/>
      <c r="BI706" s="89"/>
      <c r="BJ706" s="89"/>
      <c r="BK706" s="89"/>
      <c r="BL706" s="89"/>
      <c r="BM706" s="89"/>
      <c r="BN706" s="89"/>
      <c r="BO706" s="89"/>
    </row>
    <row r="707" spans="5:67" ht="15.75" customHeight="1" x14ac:dyDescent="0.35">
      <c r="E707" s="84"/>
      <c r="F707" s="84"/>
      <c r="G707" s="84"/>
      <c r="H707" s="84"/>
      <c r="I707" s="84"/>
      <c r="J707" s="84"/>
      <c r="K707" s="85"/>
      <c r="L707" s="86"/>
      <c r="M707" s="86"/>
      <c r="N707" s="86"/>
      <c r="O707" s="87"/>
      <c r="P707" s="88"/>
      <c r="Q707" s="89"/>
      <c r="R707" s="89"/>
      <c r="S707" s="89"/>
      <c r="T707" s="89"/>
      <c r="U707" s="89"/>
      <c r="V707" s="89"/>
      <c r="W707" s="89"/>
      <c r="X707" s="89"/>
      <c r="Y707" s="89"/>
      <c r="Z707" s="89"/>
      <c r="AA707" s="89"/>
      <c r="AB707" s="89"/>
      <c r="AC707" s="89"/>
      <c r="AD707" s="89"/>
      <c r="AE707" s="89"/>
      <c r="AF707" s="89"/>
      <c r="AG707" s="89"/>
      <c r="AH707" s="89"/>
      <c r="AI707" s="89"/>
      <c r="AJ707" s="89"/>
      <c r="AK707" s="89"/>
      <c r="AL707" s="89"/>
      <c r="AM707" s="89"/>
      <c r="AN707" s="89"/>
      <c r="AO707" s="89"/>
      <c r="AP707" s="89"/>
      <c r="AQ707" s="89"/>
      <c r="AR707" s="89"/>
      <c r="AS707" s="89"/>
      <c r="AT707" s="89"/>
      <c r="AU707" s="89"/>
      <c r="AV707" s="89"/>
      <c r="AW707" s="89"/>
      <c r="AX707" s="89"/>
      <c r="AY707" s="89"/>
      <c r="AZ707" s="89"/>
      <c r="BA707" s="89"/>
      <c r="BB707" s="89"/>
      <c r="BC707" s="89"/>
      <c r="BD707" s="89"/>
      <c r="BE707" s="89"/>
      <c r="BF707" s="89"/>
      <c r="BG707" s="89"/>
      <c r="BH707" s="89"/>
      <c r="BI707" s="89"/>
      <c r="BJ707" s="89"/>
      <c r="BK707" s="89"/>
      <c r="BL707" s="89"/>
      <c r="BM707" s="89"/>
      <c r="BN707" s="89"/>
      <c r="BO707" s="89"/>
    </row>
    <row r="708" spans="5:67" ht="15.75" customHeight="1" x14ac:dyDescent="0.35">
      <c r="E708" s="84"/>
      <c r="F708" s="84"/>
      <c r="G708" s="84"/>
      <c r="H708" s="84"/>
      <c r="I708" s="84"/>
      <c r="J708" s="84"/>
      <c r="K708" s="85"/>
      <c r="L708" s="86"/>
      <c r="M708" s="86"/>
      <c r="N708" s="86"/>
      <c r="O708" s="87"/>
      <c r="P708" s="88"/>
      <c r="Q708" s="89"/>
      <c r="R708" s="89"/>
      <c r="S708" s="89"/>
      <c r="T708" s="89"/>
      <c r="U708" s="89"/>
      <c r="V708" s="89"/>
      <c r="W708" s="89"/>
      <c r="X708" s="89"/>
      <c r="Y708" s="89"/>
      <c r="Z708" s="89"/>
      <c r="AA708" s="89"/>
      <c r="AB708" s="89"/>
      <c r="AC708" s="89"/>
      <c r="AD708" s="89"/>
      <c r="AE708" s="89"/>
      <c r="AF708" s="89"/>
      <c r="AG708" s="89"/>
      <c r="AH708" s="89"/>
      <c r="AI708" s="89"/>
      <c r="AJ708" s="89"/>
      <c r="AK708" s="89"/>
      <c r="AL708" s="89"/>
      <c r="AM708" s="89"/>
      <c r="AN708" s="89"/>
      <c r="AO708" s="89"/>
      <c r="AP708" s="89"/>
      <c r="AQ708" s="89"/>
      <c r="AR708" s="89"/>
      <c r="AS708" s="89"/>
      <c r="AT708" s="89"/>
      <c r="AU708" s="89"/>
      <c r="AV708" s="89"/>
      <c r="AW708" s="89"/>
      <c r="AX708" s="89"/>
      <c r="AY708" s="89"/>
      <c r="AZ708" s="89"/>
      <c r="BA708" s="89"/>
      <c r="BB708" s="89"/>
      <c r="BC708" s="89"/>
      <c r="BD708" s="89"/>
      <c r="BE708" s="89"/>
      <c r="BF708" s="89"/>
      <c r="BG708" s="89"/>
      <c r="BH708" s="89"/>
      <c r="BI708" s="89"/>
      <c r="BJ708" s="89"/>
      <c r="BK708" s="89"/>
      <c r="BL708" s="89"/>
      <c r="BM708" s="89"/>
      <c r="BN708" s="89"/>
      <c r="BO708" s="89"/>
    </row>
    <row r="709" spans="5:67" ht="15.75" customHeight="1" x14ac:dyDescent="0.35">
      <c r="E709" s="84"/>
      <c r="F709" s="84"/>
      <c r="G709" s="84"/>
      <c r="H709" s="84"/>
      <c r="I709" s="84"/>
      <c r="J709" s="84"/>
      <c r="K709" s="85"/>
      <c r="L709" s="86"/>
      <c r="M709" s="86"/>
      <c r="N709" s="86"/>
      <c r="O709" s="87"/>
      <c r="P709" s="88"/>
      <c r="Q709" s="89"/>
      <c r="R709" s="89"/>
      <c r="S709" s="89"/>
      <c r="T709" s="89"/>
      <c r="U709" s="89"/>
      <c r="V709" s="89"/>
      <c r="W709" s="89"/>
      <c r="X709" s="89"/>
      <c r="Y709" s="89"/>
      <c r="Z709" s="89"/>
      <c r="AA709" s="89"/>
      <c r="AB709" s="89"/>
      <c r="AC709" s="89"/>
      <c r="AD709" s="89"/>
      <c r="AE709" s="89"/>
      <c r="AF709" s="89"/>
      <c r="AG709" s="89"/>
      <c r="AH709" s="89"/>
      <c r="AI709" s="89"/>
      <c r="AJ709" s="89"/>
      <c r="AK709" s="89"/>
      <c r="AL709" s="89"/>
      <c r="AM709" s="89"/>
      <c r="AN709" s="89"/>
      <c r="AO709" s="89"/>
      <c r="AP709" s="89"/>
      <c r="AQ709" s="89"/>
      <c r="AR709" s="89"/>
      <c r="AS709" s="89"/>
      <c r="AT709" s="89"/>
      <c r="AU709" s="89"/>
      <c r="AV709" s="89"/>
      <c r="AW709" s="89"/>
      <c r="AX709" s="89"/>
      <c r="AY709" s="89"/>
      <c r="AZ709" s="89"/>
      <c r="BA709" s="89"/>
      <c r="BB709" s="89"/>
      <c r="BC709" s="89"/>
      <c r="BD709" s="89"/>
      <c r="BE709" s="89"/>
      <c r="BF709" s="89"/>
      <c r="BG709" s="89"/>
      <c r="BH709" s="89"/>
      <c r="BI709" s="89"/>
      <c r="BJ709" s="89"/>
      <c r="BK709" s="89"/>
      <c r="BL709" s="89"/>
      <c r="BM709" s="89"/>
      <c r="BN709" s="89"/>
      <c r="BO709" s="89"/>
    </row>
    <row r="710" spans="5:67" ht="15.75" customHeight="1" x14ac:dyDescent="0.35">
      <c r="E710" s="84"/>
      <c r="F710" s="84"/>
      <c r="G710" s="84"/>
      <c r="H710" s="84"/>
      <c r="I710" s="84"/>
      <c r="J710" s="84"/>
      <c r="K710" s="85"/>
      <c r="L710" s="86"/>
      <c r="M710" s="86"/>
      <c r="N710" s="86"/>
      <c r="O710" s="87"/>
      <c r="P710" s="88"/>
      <c r="Q710" s="89"/>
      <c r="R710" s="89"/>
      <c r="S710" s="89"/>
      <c r="T710" s="89"/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F710" s="89"/>
      <c r="AG710" s="89"/>
      <c r="AH710" s="89"/>
      <c r="AI710" s="89"/>
      <c r="AJ710" s="89"/>
      <c r="AK710" s="89"/>
      <c r="AL710" s="89"/>
      <c r="AM710" s="89"/>
      <c r="AN710" s="89"/>
      <c r="AO710" s="89"/>
      <c r="AP710" s="89"/>
      <c r="AQ710" s="89"/>
      <c r="AR710" s="89"/>
      <c r="AS710" s="89"/>
      <c r="AT710" s="89"/>
      <c r="AU710" s="89"/>
      <c r="AV710" s="89"/>
      <c r="AW710" s="89"/>
      <c r="AX710" s="89"/>
      <c r="AY710" s="89"/>
      <c r="AZ710" s="89"/>
      <c r="BA710" s="89"/>
      <c r="BB710" s="89"/>
      <c r="BC710" s="89"/>
      <c r="BD710" s="89"/>
      <c r="BE710" s="89"/>
      <c r="BF710" s="89"/>
      <c r="BG710" s="89"/>
      <c r="BH710" s="89"/>
      <c r="BI710" s="89"/>
      <c r="BJ710" s="89"/>
      <c r="BK710" s="89"/>
      <c r="BL710" s="89"/>
      <c r="BM710" s="89"/>
      <c r="BN710" s="89"/>
      <c r="BO710" s="89"/>
    </row>
    <row r="711" spans="5:67" ht="15.75" customHeight="1" x14ac:dyDescent="0.35">
      <c r="E711" s="84"/>
      <c r="F711" s="84"/>
      <c r="G711" s="84"/>
      <c r="H711" s="84"/>
      <c r="I711" s="84"/>
      <c r="J711" s="84"/>
      <c r="K711" s="85"/>
      <c r="L711" s="86"/>
      <c r="M711" s="86"/>
      <c r="N711" s="86"/>
      <c r="O711" s="87"/>
      <c r="P711" s="88"/>
      <c r="Q711" s="89"/>
      <c r="R711" s="89"/>
      <c r="S711" s="89"/>
      <c r="T711" s="89"/>
      <c r="U711" s="89"/>
      <c r="V711" s="89"/>
      <c r="W711" s="89"/>
      <c r="X711" s="89"/>
      <c r="Y711" s="89"/>
      <c r="Z711" s="89"/>
      <c r="AA711" s="89"/>
      <c r="AB711" s="89"/>
      <c r="AC711" s="89"/>
      <c r="AD711" s="89"/>
      <c r="AE711" s="89"/>
      <c r="AF711" s="89"/>
      <c r="AG711" s="89"/>
      <c r="AH711" s="89"/>
      <c r="AI711" s="89"/>
      <c r="AJ711" s="89"/>
      <c r="AK711" s="89"/>
      <c r="AL711" s="89"/>
      <c r="AM711" s="89"/>
      <c r="AN711" s="89"/>
      <c r="AO711" s="89"/>
      <c r="AP711" s="89"/>
      <c r="AQ711" s="89"/>
      <c r="AR711" s="89"/>
      <c r="AS711" s="89"/>
      <c r="AT711" s="89"/>
      <c r="AU711" s="89"/>
      <c r="AV711" s="89"/>
      <c r="AW711" s="89"/>
      <c r="AX711" s="89"/>
      <c r="AY711" s="89"/>
      <c r="AZ711" s="89"/>
      <c r="BA711" s="89"/>
      <c r="BB711" s="89"/>
      <c r="BC711" s="89"/>
      <c r="BD711" s="89"/>
      <c r="BE711" s="89"/>
      <c r="BF711" s="89"/>
      <c r="BG711" s="89"/>
      <c r="BH711" s="89"/>
      <c r="BI711" s="89"/>
      <c r="BJ711" s="89"/>
      <c r="BK711" s="89"/>
      <c r="BL711" s="89"/>
      <c r="BM711" s="89"/>
      <c r="BN711" s="89"/>
      <c r="BO711" s="89"/>
    </row>
    <row r="712" spans="5:67" ht="15.75" customHeight="1" x14ac:dyDescent="0.35">
      <c r="E712" s="84"/>
      <c r="F712" s="84"/>
      <c r="G712" s="84"/>
      <c r="H712" s="84"/>
      <c r="I712" s="84"/>
      <c r="J712" s="84"/>
      <c r="K712" s="85"/>
      <c r="L712" s="86"/>
      <c r="M712" s="86"/>
      <c r="N712" s="86"/>
      <c r="O712" s="87"/>
      <c r="P712" s="88"/>
      <c r="Q712" s="89"/>
      <c r="R712" s="89"/>
      <c r="S712" s="89"/>
      <c r="T712" s="89"/>
      <c r="U712" s="89"/>
      <c r="V712" s="89"/>
      <c r="W712" s="89"/>
      <c r="X712" s="89"/>
      <c r="Y712" s="89"/>
      <c r="Z712" s="89"/>
      <c r="AA712" s="89"/>
      <c r="AB712" s="89"/>
      <c r="AC712" s="89"/>
      <c r="AD712" s="89"/>
      <c r="AE712" s="89"/>
      <c r="AF712" s="89"/>
      <c r="AG712" s="89"/>
      <c r="AH712" s="89"/>
      <c r="AI712" s="89"/>
      <c r="AJ712" s="89"/>
      <c r="AK712" s="89"/>
      <c r="AL712" s="89"/>
      <c r="AM712" s="89"/>
      <c r="AN712" s="89"/>
      <c r="AO712" s="89"/>
      <c r="AP712" s="89"/>
      <c r="AQ712" s="89"/>
      <c r="AR712" s="89"/>
      <c r="AS712" s="89"/>
      <c r="AT712" s="89"/>
      <c r="AU712" s="89"/>
      <c r="AV712" s="89"/>
      <c r="AW712" s="89"/>
      <c r="AX712" s="89"/>
      <c r="AY712" s="89"/>
      <c r="AZ712" s="89"/>
      <c r="BA712" s="89"/>
      <c r="BB712" s="89"/>
      <c r="BC712" s="89"/>
      <c r="BD712" s="89"/>
      <c r="BE712" s="89"/>
      <c r="BF712" s="89"/>
      <c r="BG712" s="89"/>
      <c r="BH712" s="89"/>
      <c r="BI712" s="89"/>
      <c r="BJ712" s="89"/>
      <c r="BK712" s="89"/>
      <c r="BL712" s="89"/>
      <c r="BM712" s="89"/>
      <c r="BN712" s="89"/>
      <c r="BO712" s="89"/>
    </row>
    <row r="713" spans="5:67" ht="15.75" customHeight="1" x14ac:dyDescent="0.35">
      <c r="E713" s="84"/>
      <c r="F713" s="84"/>
      <c r="G713" s="84"/>
      <c r="H713" s="84"/>
      <c r="I713" s="84"/>
      <c r="J713" s="84"/>
      <c r="K713" s="85"/>
      <c r="L713" s="86"/>
      <c r="M713" s="86"/>
      <c r="N713" s="86"/>
      <c r="O713" s="87"/>
      <c r="P713" s="88"/>
      <c r="Q713" s="89"/>
      <c r="R713" s="89"/>
      <c r="S713" s="89"/>
      <c r="T713" s="89"/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F713" s="89"/>
      <c r="AG713" s="89"/>
      <c r="AH713" s="89"/>
      <c r="AI713" s="89"/>
      <c r="AJ713" s="89"/>
      <c r="AK713" s="89"/>
      <c r="AL713" s="89"/>
      <c r="AM713" s="89"/>
      <c r="AN713" s="89"/>
      <c r="AO713" s="89"/>
      <c r="AP713" s="89"/>
      <c r="AQ713" s="89"/>
      <c r="AR713" s="89"/>
      <c r="AS713" s="89"/>
      <c r="AT713" s="89"/>
      <c r="AU713" s="89"/>
      <c r="AV713" s="89"/>
      <c r="AW713" s="89"/>
      <c r="AX713" s="89"/>
      <c r="AY713" s="89"/>
      <c r="AZ713" s="89"/>
      <c r="BA713" s="89"/>
      <c r="BB713" s="89"/>
      <c r="BC713" s="89"/>
      <c r="BD713" s="89"/>
      <c r="BE713" s="89"/>
      <c r="BF713" s="89"/>
      <c r="BG713" s="89"/>
      <c r="BH713" s="89"/>
      <c r="BI713" s="89"/>
      <c r="BJ713" s="89"/>
      <c r="BK713" s="89"/>
      <c r="BL713" s="89"/>
      <c r="BM713" s="89"/>
      <c r="BN713" s="89"/>
      <c r="BO713" s="89"/>
    </row>
    <row r="714" spans="5:67" ht="15.75" customHeight="1" x14ac:dyDescent="0.35">
      <c r="E714" s="84"/>
      <c r="F714" s="84"/>
      <c r="G714" s="84"/>
      <c r="H714" s="84"/>
      <c r="I714" s="84"/>
      <c r="J714" s="84"/>
      <c r="K714" s="85"/>
      <c r="L714" s="86"/>
      <c r="M714" s="86"/>
      <c r="N714" s="86"/>
      <c r="O714" s="87"/>
      <c r="P714" s="88"/>
      <c r="Q714" s="89"/>
      <c r="R714" s="89"/>
      <c r="S714" s="89"/>
      <c r="T714" s="89"/>
      <c r="U714" s="89"/>
      <c r="V714" s="89"/>
      <c r="W714" s="89"/>
      <c r="X714" s="89"/>
      <c r="Y714" s="89"/>
      <c r="Z714" s="89"/>
      <c r="AA714" s="89"/>
      <c r="AB714" s="89"/>
      <c r="AC714" s="89"/>
      <c r="AD714" s="89"/>
      <c r="AE714" s="89"/>
      <c r="AF714" s="89"/>
      <c r="AG714" s="89"/>
      <c r="AH714" s="89"/>
      <c r="AI714" s="89"/>
      <c r="AJ714" s="89"/>
      <c r="AK714" s="89"/>
      <c r="AL714" s="89"/>
      <c r="AM714" s="89"/>
      <c r="AN714" s="89"/>
      <c r="AO714" s="89"/>
      <c r="AP714" s="89"/>
      <c r="AQ714" s="89"/>
      <c r="AR714" s="89"/>
      <c r="AS714" s="89"/>
      <c r="AT714" s="89"/>
      <c r="AU714" s="89"/>
      <c r="AV714" s="89"/>
      <c r="AW714" s="89"/>
      <c r="AX714" s="89"/>
      <c r="AY714" s="89"/>
      <c r="AZ714" s="89"/>
      <c r="BA714" s="89"/>
      <c r="BB714" s="89"/>
      <c r="BC714" s="89"/>
      <c r="BD714" s="89"/>
      <c r="BE714" s="89"/>
      <c r="BF714" s="89"/>
      <c r="BG714" s="89"/>
      <c r="BH714" s="89"/>
      <c r="BI714" s="89"/>
      <c r="BJ714" s="89"/>
      <c r="BK714" s="89"/>
      <c r="BL714" s="89"/>
      <c r="BM714" s="89"/>
      <c r="BN714" s="89"/>
      <c r="BO714" s="89"/>
    </row>
    <row r="715" spans="5:67" ht="15.75" customHeight="1" x14ac:dyDescent="0.35">
      <c r="E715" s="84"/>
      <c r="F715" s="84"/>
      <c r="G715" s="84"/>
      <c r="H715" s="84"/>
      <c r="I715" s="84"/>
      <c r="J715" s="84"/>
      <c r="K715" s="85"/>
      <c r="L715" s="86"/>
      <c r="M715" s="86"/>
      <c r="N715" s="86"/>
      <c r="O715" s="87"/>
      <c r="P715" s="88"/>
      <c r="Q715" s="89"/>
      <c r="R715" s="89"/>
      <c r="S715" s="89"/>
      <c r="T715" s="89"/>
      <c r="U715" s="89"/>
      <c r="V715" s="89"/>
      <c r="W715" s="89"/>
      <c r="X715" s="89"/>
      <c r="Y715" s="89"/>
      <c r="Z715" s="89"/>
      <c r="AA715" s="89"/>
      <c r="AB715" s="89"/>
      <c r="AC715" s="89"/>
      <c r="AD715" s="89"/>
      <c r="AE715" s="89"/>
      <c r="AF715" s="89"/>
      <c r="AG715" s="89"/>
      <c r="AH715" s="89"/>
      <c r="AI715" s="89"/>
      <c r="AJ715" s="89"/>
      <c r="AK715" s="89"/>
      <c r="AL715" s="89"/>
      <c r="AM715" s="89"/>
      <c r="AN715" s="89"/>
      <c r="AO715" s="89"/>
      <c r="AP715" s="89"/>
      <c r="AQ715" s="89"/>
      <c r="AR715" s="89"/>
      <c r="AS715" s="89"/>
      <c r="AT715" s="89"/>
      <c r="AU715" s="89"/>
      <c r="AV715" s="89"/>
      <c r="AW715" s="89"/>
      <c r="AX715" s="89"/>
      <c r="AY715" s="89"/>
      <c r="AZ715" s="89"/>
      <c r="BA715" s="89"/>
      <c r="BB715" s="89"/>
      <c r="BC715" s="89"/>
      <c r="BD715" s="89"/>
      <c r="BE715" s="89"/>
      <c r="BF715" s="89"/>
      <c r="BG715" s="89"/>
      <c r="BH715" s="89"/>
      <c r="BI715" s="89"/>
      <c r="BJ715" s="89"/>
      <c r="BK715" s="89"/>
      <c r="BL715" s="89"/>
      <c r="BM715" s="89"/>
      <c r="BN715" s="89"/>
      <c r="BO715" s="89"/>
    </row>
    <row r="716" spans="5:67" ht="15.75" customHeight="1" x14ac:dyDescent="0.35">
      <c r="E716" s="84"/>
      <c r="F716" s="84"/>
      <c r="G716" s="84"/>
      <c r="H716" s="84"/>
      <c r="I716" s="84"/>
      <c r="J716" s="84"/>
      <c r="K716" s="85"/>
      <c r="L716" s="86"/>
      <c r="M716" s="86"/>
      <c r="N716" s="86"/>
      <c r="O716" s="87"/>
      <c r="P716" s="88"/>
      <c r="Q716" s="89"/>
      <c r="R716" s="89"/>
      <c r="S716" s="89"/>
      <c r="T716" s="89"/>
      <c r="U716" s="89"/>
      <c r="V716" s="89"/>
      <c r="W716" s="89"/>
      <c r="X716" s="89"/>
      <c r="Y716" s="89"/>
      <c r="Z716" s="89"/>
      <c r="AA716" s="89"/>
      <c r="AB716" s="89"/>
      <c r="AC716" s="89"/>
      <c r="AD716" s="89"/>
      <c r="AE716" s="89"/>
      <c r="AF716" s="89"/>
      <c r="AG716" s="89"/>
      <c r="AH716" s="89"/>
      <c r="AI716" s="89"/>
      <c r="AJ716" s="89"/>
      <c r="AK716" s="89"/>
      <c r="AL716" s="89"/>
      <c r="AM716" s="89"/>
      <c r="AN716" s="89"/>
      <c r="AO716" s="89"/>
      <c r="AP716" s="89"/>
      <c r="AQ716" s="89"/>
      <c r="AR716" s="89"/>
      <c r="AS716" s="89"/>
      <c r="AT716" s="89"/>
      <c r="AU716" s="89"/>
      <c r="AV716" s="89"/>
      <c r="AW716" s="89"/>
      <c r="AX716" s="89"/>
      <c r="AY716" s="89"/>
      <c r="AZ716" s="89"/>
      <c r="BA716" s="89"/>
      <c r="BB716" s="89"/>
      <c r="BC716" s="89"/>
      <c r="BD716" s="89"/>
      <c r="BE716" s="89"/>
      <c r="BF716" s="89"/>
      <c r="BG716" s="89"/>
      <c r="BH716" s="89"/>
      <c r="BI716" s="89"/>
      <c r="BJ716" s="89"/>
      <c r="BK716" s="89"/>
      <c r="BL716" s="89"/>
      <c r="BM716" s="89"/>
      <c r="BN716" s="89"/>
      <c r="BO716" s="89"/>
    </row>
    <row r="717" spans="5:67" ht="15.75" customHeight="1" x14ac:dyDescent="0.35">
      <c r="E717" s="84"/>
      <c r="F717" s="84"/>
      <c r="G717" s="84"/>
      <c r="H717" s="84"/>
      <c r="I717" s="84"/>
      <c r="J717" s="84"/>
      <c r="K717" s="85"/>
      <c r="L717" s="86"/>
      <c r="M717" s="86"/>
      <c r="N717" s="86"/>
      <c r="O717" s="87"/>
      <c r="P717" s="88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89"/>
      <c r="BC717" s="89"/>
      <c r="BD717" s="89"/>
      <c r="BE717" s="89"/>
      <c r="BF717" s="89"/>
      <c r="BG717" s="89"/>
      <c r="BH717" s="89"/>
      <c r="BI717" s="89"/>
      <c r="BJ717" s="89"/>
      <c r="BK717" s="89"/>
      <c r="BL717" s="89"/>
      <c r="BM717" s="89"/>
      <c r="BN717" s="89"/>
      <c r="BO717" s="89"/>
    </row>
    <row r="718" spans="5:67" ht="15.75" customHeight="1" x14ac:dyDescent="0.35">
      <c r="E718" s="84"/>
      <c r="F718" s="84"/>
      <c r="G718" s="84"/>
      <c r="H718" s="84"/>
      <c r="I718" s="84"/>
      <c r="J718" s="84"/>
      <c r="K718" s="85"/>
      <c r="L718" s="86"/>
      <c r="M718" s="86"/>
      <c r="N718" s="86"/>
      <c r="O718" s="87"/>
      <c r="P718" s="88"/>
      <c r="Q718" s="89"/>
      <c r="R718" s="89"/>
      <c r="S718" s="89"/>
      <c r="T718" s="89"/>
      <c r="U718" s="89"/>
      <c r="V718" s="89"/>
      <c r="W718" s="89"/>
      <c r="X718" s="89"/>
      <c r="Y718" s="89"/>
      <c r="Z718" s="89"/>
      <c r="AA718" s="89"/>
      <c r="AB718" s="89"/>
      <c r="AC718" s="89"/>
      <c r="AD718" s="89"/>
      <c r="AE718" s="89"/>
      <c r="AF718" s="89"/>
      <c r="AG718" s="89"/>
      <c r="AH718" s="89"/>
      <c r="AI718" s="89"/>
      <c r="AJ718" s="89"/>
      <c r="AK718" s="89"/>
      <c r="AL718" s="89"/>
      <c r="AM718" s="89"/>
      <c r="AN718" s="89"/>
      <c r="AO718" s="89"/>
      <c r="AP718" s="89"/>
      <c r="AQ718" s="89"/>
      <c r="AR718" s="89"/>
      <c r="AS718" s="89"/>
      <c r="AT718" s="89"/>
      <c r="AU718" s="89"/>
      <c r="AV718" s="89"/>
      <c r="AW718" s="89"/>
      <c r="AX718" s="89"/>
      <c r="AY718" s="89"/>
      <c r="AZ718" s="89"/>
      <c r="BA718" s="89"/>
      <c r="BB718" s="89"/>
      <c r="BC718" s="89"/>
      <c r="BD718" s="89"/>
      <c r="BE718" s="89"/>
      <c r="BF718" s="89"/>
      <c r="BG718" s="89"/>
      <c r="BH718" s="89"/>
      <c r="BI718" s="89"/>
      <c r="BJ718" s="89"/>
      <c r="BK718" s="89"/>
      <c r="BL718" s="89"/>
      <c r="BM718" s="89"/>
      <c r="BN718" s="89"/>
      <c r="BO718" s="89"/>
    </row>
    <row r="719" spans="5:67" ht="15.75" customHeight="1" x14ac:dyDescent="0.35">
      <c r="E719" s="84"/>
      <c r="F719" s="84"/>
      <c r="G719" s="84"/>
      <c r="H719" s="84"/>
      <c r="I719" s="84"/>
      <c r="J719" s="84"/>
      <c r="K719" s="85"/>
      <c r="L719" s="86"/>
      <c r="M719" s="86"/>
      <c r="N719" s="86"/>
      <c r="O719" s="87"/>
      <c r="P719" s="88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89"/>
      <c r="BC719" s="89"/>
      <c r="BD719" s="89"/>
      <c r="BE719" s="89"/>
      <c r="BF719" s="89"/>
      <c r="BG719" s="89"/>
      <c r="BH719" s="89"/>
      <c r="BI719" s="89"/>
      <c r="BJ719" s="89"/>
      <c r="BK719" s="89"/>
      <c r="BL719" s="89"/>
      <c r="BM719" s="89"/>
      <c r="BN719" s="89"/>
      <c r="BO719" s="89"/>
    </row>
    <row r="720" spans="5:67" ht="15.75" customHeight="1" x14ac:dyDescent="0.35">
      <c r="E720" s="84"/>
      <c r="F720" s="84"/>
      <c r="G720" s="84"/>
      <c r="H720" s="84"/>
      <c r="I720" s="84"/>
      <c r="J720" s="84"/>
      <c r="K720" s="85"/>
      <c r="L720" s="86"/>
      <c r="M720" s="86"/>
      <c r="N720" s="86"/>
      <c r="O720" s="87"/>
      <c r="P720" s="88"/>
      <c r="Q720" s="89"/>
      <c r="R720" s="89"/>
      <c r="S720" s="89"/>
      <c r="T720" s="89"/>
      <c r="U720" s="89"/>
      <c r="V720" s="89"/>
      <c r="W720" s="89"/>
      <c r="X720" s="89"/>
      <c r="Y720" s="89"/>
      <c r="Z720" s="89"/>
      <c r="AA720" s="89"/>
      <c r="AB720" s="89"/>
      <c r="AC720" s="89"/>
      <c r="AD720" s="89"/>
      <c r="AE720" s="89"/>
      <c r="AF720" s="89"/>
      <c r="AG720" s="89"/>
      <c r="AH720" s="89"/>
      <c r="AI720" s="89"/>
      <c r="AJ720" s="89"/>
      <c r="AK720" s="89"/>
      <c r="AL720" s="89"/>
      <c r="AM720" s="89"/>
      <c r="AN720" s="89"/>
      <c r="AO720" s="89"/>
      <c r="AP720" s="89"/>
      <c r="AQ720" s="89"/>
      <c r="AR720" s="89"/>
      <c r="AS720" s="89"/>
      <c r="AT720" s="89"/>
      <c r="AU720" s="89"/>
      <c r="AV720" s="89"/>
      <c r="AW720" s="89"/>
      <c r="AX720" s="89"/>
      <c r="AY720" s="89"/>
      <c r="AZ720" s="89"/>
      <c r="BA720" s="89"/>
      <c r="BB720" s="89"/>
      <c r="BC720" s="89"/>
      <c r="BD720" s="89"/>
      <c r="BE720" s="89"/>
      <c r="BF720" s="89"/>
      <c r="BG720" s="89"/>
      <c r="BH720" s="89"/>
      <c r="BI720" s="89"/>
      <c r="BJ720" s="89"/>
      <c r="BK720" s="89"/>
      <c r="BL720" s="89"/>
      <c r="BM720" s="89"/>
      <c r="BN720" s="89"/>
      <c r="BO720" s="89"/>
    </row>
    <row r="721" spans="5:67" ht="15.75" customHeight="1" x14ac:dyDescent="0.35">
      <c r="E721" s="84"/>
      <c r="F721" s="84"/>
      <c r="G721" s="84"/>
      <c r="H721" s="84"/>
      <c r="I721" s="84"/>
      <c r="J721" s="84"/>
      <c r="K721" s="85"/>
      <c r="L721" s="86"/>
      <c r="M721" s="86"/>
      <c r="N721" s="86"/>
      <c r="O721" s="87"/>
      <c r="P721" s="88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/>
      <c r="AQ721" s="89"/>
      <c r="AR721" s="89"/>
      <c r="AS721" s="89"/>
      <c r="AT721" s="89"/>
      <c r="AU721" s="89"/>
      <c r="AV721" s="89"/>
      <c r="AW721" s="89"/>
      <c r="AX721" s="89"/>
      <c r="AY721" s="89"/>
      <c r="AZ721" s="89"/>
      <c r="BA721" s="89"/>
      <c r="BB721" s="89"/>
      <c r="BC721" s="89"/>
      <c r="BD721" s="89"/>
      <c r="BE721" s="89"/>
      <c r="BF721" s="89"/>
      <c r="BG721" s="89"/>
      <c r="BH721" s="89"/>
      <c r="BI721" s="89"/>
      <c r="BJ721" s="89"/>
      <c r="BK721" s="89"/>
      <c r="BL721" s="89"/>
      <c r="BM721" s="89"/>
      <c r="BN721" s="89"/>
      <c r="BO721" s="89"/>
    </row>
    <row r="722" spans="5:67" ht="15.75" customHeight="1" x14ac:dyDescent="0.35">
      <c r="E722" s="84"/>
      <c r="F722" s="84"/>
      <c r="G722" s="84"/>
      <c r="H722" s="84"/>
      <c r="I722" s="84"/>
      <c r="J722" s="84"/>
      <c r="K722" s="85"/>
      <c r="L722" s="86"/>
      <c r="M722" s="86"/>
      <c r="N722" s="86"/>
      <c r="O722" s="87"/>
      <c r="P722" s="88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89"/>
      <c r="BC722" s="89"/>
      <c r="BD722" s="89"/>
      <c r="BE722" s="89"/>
      <c r="BF722" s="89"/>
      <c r="BG722" s="89"/>
      <c r="BH722" s="89"/>
      <c r="BI722" s="89"/>
      <c r="BJ722" s="89"/>
      <c r="BK722" s="89"/>
      <c r="BL722" s="89"/>
      <c r="BM722" s="89"/>
      <c r="BN722" s="89"/>
      <c r="BO722" s="89"/>
    </row>
    <row r="723" spans="5:67" ht="15.75" customHeight="1" x14ac:dyDescent="0.35">
      <c r="E723" s="84"/>
      <c r="F723" s="84"/>
      <c r="G723" s="84"/>
      <c r="H723" s="84"/>
      <c r="I723" s="84"/>
      <c r="J723" s="84"/>
      <c r="K723" s="85"/>
      <c r="L723" s="86"/>
      <c r="M723" s="86"/>
      <c r="N723" s="86"/>
      <c r="O723" s="87"/>
      <c r="P723" s="88"/>
      <c r="Q723" s="89"/>
      <c r="R723" s="89"/>
      <c r="S723" s="89"/>
      <c r="T723" s="89"/>
      <c r="U723" s="89"/>
      <c r="V723" s="89"/>
      <c r="W723" s="89"/>
      <c r="X723" s="89"/>
      <c r="Y723" s="89"/>
      <c r="Z723" s="89"/>
      <c r="AA723" s="89"/>
      <c r="AB723" s="89"/>
      <c r="AC723" s="89"/>
      <c r="AD723" s="89"/>
      <c r="AE723" s="89"/>
      <c r="AF723" s="89"/>
      <c r="AG723" s="89"/>
      <c r="AH723" s="89"/>
      <c r="AI723" s="89"/>
      <c r="AJ723" s="89"/>
      <c r="AK723" s="89"/>
      <c r="AL723" s="89"/>
      <c r="AM723" s="89"/>
      <c r="AN723" s="89"/>
      <c r="AO723" s="89"/>
      <c r="AP723" s="89"/>
      <c r="AQ723" s="89"/>
      <c r="AR723" s="89"/>
      <c r="AS723" s="89"/>
      <c r="AT723" s="89"/>
      <c r="AU723" s="89"/>
      <c r="AV723" s="89"/>
      <c r="AW723" s="89"/>
      <c r="AX723" s="89"/>
      <c r="AY723" s="89"/>
      <c r="AZ723" s="89"/>
      <c r="BA723" s="89"/>
      <c r="BB723" s="89"/>
      <c r="BC723" s="89"/>
      <c r="BD723" s="89"/>
      <c r="BE723" s="89"/>
      <c r="BF723" s="89"/>
      <c r="BG723" s="89"/>
      <c r="BH723" s="89"/>
      <c r="BI723" s="89"/>
      <c r="BJ723" s="89"/>
      <c r="BK723" s="89"/>
      <c r="BL723" s="89"/>
      <c r="BM723" s="89"/>
      <c r="BN723" s="89"/>
      <c r="BO723" s="89"/>
    </row>
    <row r="724" spans="5:67" ht="15.75" customHeight="1" x14ac:dyDescent="0.35">
      <c r="E724" s="84"/>
      <c r="F724" s="84"/>
      <c r="G724" s="84"/>
      <c r="H724" s="84"/>
      <c r="I724" s="84"/>
      <c r="J724" s="84"/>
      <c r="K724" s="85"/>
      <c r="L724" s="86"/>
      <c r="M724" s="86"/>
      <c r="N724" s="86"/>
      <c r="O724" s="87"/>
      <c r="P724" s="88"/>
      <c r="Q724" s="89"/>
      <c r="R724" s="89"/>
      <c r="S724" s="89"/>
      <c r="T724" s="89"/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F724" s="89"/>
      <c r="AG724" s="89"/>
      <c r="AH724" s="89"/>
      <c r="AI724" s="89"/>
      <c r="AJ724" s="89"/>
      <c r="AK724" s="89"/>
      <c r="AL724" s="89"/>
      <c r="AM724" s="89"/>
      <c r="AN724" s="89"/>
      <c r="AO724" s="89"/>
      <c r="AP724" s="89"/>
      <c r="AQ724" s="89"/>
      <c r="AR724" s="89"/>
      <c r="AS724" s="89"/>
      <c r="AT724" s="89"/>
      <c r="AU724" s="89"/>
      <c r="AV724" s="89"/>
      <c r="AW724" s="89"/>
      <c r="AX724" s="89"/>
      <c r="AY724" s="89"/>
      <c r="AZ724" s="89"/>
      <c r="BA724" s="89"/>
      <c r="BB724" s="89"/>
      <c r="BC724" s="89"/>
      <c r="BD724" s="89"/>
      <c r="BE724" s="89"/>
      <c r="BF724" s="89"/>
      <c r="BG724" s="89"/>
      <c r="BH724" s="89"/>
      <c r="BI724" s="89"/>
      <c r="BJ724" s="89"/>
      <c r="BK724" s="89"/>
      <c r="BL724" s="89"/>
      <c r="BM724" s="89"/>
      <c r="BN724" s="89"/>
      <c r="BO724" s="89"/>
    </row>
    <row r="725" spans="5:67" ht="15.75" customHeight="1" x14ac:dyDescent="0.35">
      <c r="E725" s="84"/>
      <c r="F725" s="84"/>
      <c r="G725" s="84"/>
      <c r="H725" s="84"/>
      <c r="I725" s="84"/>
      <c r="J725" s="84"/>
      <c r="K725" s="85"/>
      <c r="L725" s="86"/>
      <c r="M725" s="86"/>
      <c r="N725" s="86"/>
      <c r="O725" s="87"/>
      <c r="P725" s="88"/>
      <c r="Q725" s="89"/>
      <c r="R725" s="89"/>
      <c r="S725" s="89"/>
      <c r="T725" s="89"/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F725" s="89"/>
      <c r="AG725" s="89"/>
      <c r="AH725" s="89"/>
      <c r="AI725" s="89"/>
      <c r="AJ725" s="89"/>
      <c r="AK725" s="89"/>
      <c r="AL725" s="89"/>
      <c r="AM725" s="89"/>
      <c r="AN725" s="89"/>
      <c r="AO725" s="89"/>
      <c r="AP725" s="89"/>
      <c r="AQ725" s="89"/>
      <c r="AR725" s="89"/>
      <c r="AS725" s="89"/>
      <c r="AT725" s="89"/>
      <c r="AU725" s="89"/>
      <c r="AV725" s="89"/>
      <c r="AW725" s="89"/>
      <c r="AX725" s="89"/>
      <c r="AY725" s="89"/>
      <c r="AZ725" s="89"/>
      <c r="BA725" s="89"/>
      <c r="BB725" s="89"/>
      <c r="BC725" s="89"/>
      <c r="BD725" s="89"/>
      <c r="BE725" s="89"/>
      <c r="BF725" s="89"/>
      <c r="BG725" s="89"/>
      <c r="BH725" s="89"/>
      <c r="BI725" s="89"/>
      <c r="BJ725" s="89"/>
      <c r="BK725" s="89"/>
      <c r="BL725" s="89"/>
      <c r="BM725" s="89"/>
      <c r="BN725" s="89"/>
      <c r="BO725" s="89"/>
    </row>
    <row r="726" spans="5:67" ht="15.75" customHeight="1" x14ac:dyDescent="0.35">
      <c r="E726" s="84"/>
      <c r="F726" s="84"/>
      <c r="G726" s="84"/>
      <c r="H726" s="84"/>
      <c r="I726" s="84"/>
      <c r="J726" s="84"/>
      <c r="K726" s="85"/>
      <c r="L726" s="86"/>
      <c r="M726" s="86"/>
      <c r="N726" s="86"/>
      <c r="O726" s="87"/>
      <c r="P726" s="88"/>
      <c r="Q726" s="89"/>
      <c r="R726" s="89"/>
      <c r="S726" s="89"/>
      <c r="T726" s="89"/>
      <c r="U726" s="89"/>
      <c r="V726" s="89"/>
      <c r="W726" s="89"/>
      <c r="X726" s="89"/>
      <c r="Y726" s="89"/>
      <c r="Z726" s="89"/>
      <c r="AA726" s="89"/>
      <c r="AB726" s="89"/>
      <c r="AC726" s="89"/>
      <c r="AD726" s="89"/>
      <c r="AE726" s="89"/>
      <c r="AF726" s="89"/>
      <c r="AG726" s="89"/>
      <c r="AH726" s="89"/>
      <c r="AI726" s="89"/>
      <c r="AJ726" s="89"/>
      <c r="AK726" s="89"/>
      <c r="AL726" s="89"/>
      <c r="AM726" s="89"/>
      <c r="AN726" s="89"/>
      <c r="AO726" s="89"/>
      <c r="AP726" s="89"/>
      <c r="AQ726" s="89"/>
      <c r="AR726" s="89"/>
      <c r="AS726" s="89"/>
      <c r="AT726" s="89"/>
      <c r="AU726" s="89"/>
      <c r="AV726" s="89"/>
      <c r="AW726" s="89"/>
      <c r="AX726" s="89"/>
      <c r="AY726" s="89"/>
      <c r="AZ726" s="89"/>
      <c r="BA726" s="89"/>
      <c r="BB726" s="89"/>
      <c r="BC726" s="89"/>
      <c r="BD726" s="89"/>
      <c r="BE726" s="89"/>
      <c r="BF726" s="89"/>
      <c r="BG726" s="89"/>
      <c r="BH726" s="89"/>
      <c r="BI726" s="89"/>
      <c r="BJ726" s="89"/>
      <c r="BK726" s="89"/>
      <c r="BL726" s="89"/>
      <c r="BM726" s="89"/>
      <c r="BN726" s="89"/>
      <c r="BO726" s="89"/>
    </row>
    <row r="727" spans="5:67" ht="15.75" customHeight="1" x14ac:dyDescent="0.35">
      <c r="E727" s="84"/>
      <c r="F727" s="84"/>
      <c r="G727" s="84"/>
      <c r="H727" s="84"/>
      <c r="I727" s="84"/>
      <c r="J727" s="84"/>
      <c r="K727" s="85"/>
      <c r="L727" s="86"/>
      <c r="M727" s="86"/>
      <c r="N727" s="86"/>
      <c r="O727" s="87"/>
      <c r="P727" s="88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/>
      <c r="BI727" s="89"/>
      <c r="BJ727" s="89"/>
      <c r="BK727" s="89"/>
      <c r="BL727" s="89"/>
      <c r="BM727" s="89"/>
      <c r="BN727" s="89"/>
      <c r="BO727" s="89"/>
    </row>
    <row r="728" spans="5:67" ht="15.75" customHeight="1" x14ac:dyDescent="0.35">
      <c r="E728" s="84"/>
      <c r="F728" s="84"/>
      <c r="G728" s="84"/>
      <c r="H728" s="84"/>
      <c r="I728" s="84"/>
      <c r="J728" s="84"/>
      <c r="K728" s="85"/>
      <c r="L728" s="86"/>
      <c r="M728" s="86"/>
      <c r="N728" s="86"/>
      <c r="O728" s="87"/>
      <c r="P728" s="88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89"/>
      <c r="BM728" s="89"/>
      <c r="BN728" s="89"/>
      <c r="BO728" s="89"/>
    </row>
    <row r="729" spans="5:67" ht="15.75" customHeight="1" x14ac:dyDescent="0.35">
      <c r="E729" s="84"/>
      <c r="F729" s="84"/>
      <c r="G729" s="84"/>
      <c r="H729" s="84"/>
      <c r="I729" s="84"/>
      <c r="J729" s="84"/>
      <c r="K729" s="85"/>
      <c r="L729" s="86"/>
      <c r="M729" s="86"/>
      <c r="N729" s="86"/>
      <c r="O729" s="87"/>
      <c r="P729" s="88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B729" s="89"/>
      <c r="BC729" s="89"/>
      <c r="BD729" s="89"/>
      <c r="BE729" s="89"/>
      <c r="BF729" s="89"/>
      <c r="BG729" s="89"/>
      <c r="BH729" s="89"/>
      <c r="BI729" s="89"/>
      <c r="BJ729" s="89"/>
      <c r="BK729" s="89"/>
      <c r="BL729" s="89"/>
      <c r="BM729" s="89"/>
      <c r="BN729" s="89"/>
      <c r="BO729" s="89"/>
    </row>
    <row r="730" spans="5:67" ht="15.75" customHeight="1" x14ac:dyDescent="0.35">
      <c r="E730" s="84"/>
      <c r="F730" s="84"/>
      <c r="G730" s="84"/>
      <c r="H730" s="84"/>
      <c r="I730" s="84"/>
      <c r="J730" s="84"/>
      <c r="K730" s="85"/>
      <c r="L730" s="86"/>
      <c r="M730" s="86"/>
      <c r="N730" s="86"/>
      <c r="O730" s="87"/>
      <c r="P730" s="88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B730" s="89"/>
      <c r="BC730" s="89"/>
      <c r="BD730" s="89"/>
      <c r="BE730" s="89"/>
      <c r="BF730" s="89"/>
      <c r="BG730" s="89"/>
      <c r="BH730" s="89"/>
      <c r="BI730" s="89"/>
      <c r="BJ730" s="89"/>
      <c r="BK730" s="89"/>
      <c r="BL730" s="89"/>
      <c r="BM730" s="89"/>
      <c r="BN730" s="89"/>
      <c r="BO730" s="89"/>
    </row>
    <row r="731" spans="5:67" ht="15.75" customHeight="1" x14ac:dyDescent="0.35">
      <c r="E731" s="84"/>
      <c r="F731" s="84"/>
      <c r="G731" s="84"/>
      <c r="H731" s="84"/>
      <c r="I731" s="84"/>
      <c r="J731" s="84"/>
      <c r="K731" s="85"/>
      <c r="L731" s="86"/>
      <c r="M731" s="86"/>
      <c r="N731" s="86"/>
      <c r="O731" s="87"/>
      <c r="P731" s="88"/>
      <c r="Q731" s="89"/>
      <c r="R731" s="89"/>
      <c r="S731" s="89"/>
      <c r="T731" s="89"/>
      <c r="U731" s="89"/>
      <c r="V731" s="89"/>
      <c r="W731" s="89"/>
      <c r="X731" s="89"/>
      <c r="Y731" s="89"/>
      <c r="Z731" s="89"/>
      <c r="AA731" s="89"/>
      <c r="AB731" s="89"/>
      <c r="AC731" s="89"/>
      <c r="AD731" s="89"/>
      <c r="AE731" s="89"/>
      <c r="AF731" s="89"/>
      <c r="AG731" s="89"/>
      <c r="AH731" s="89"/>
      <c r="AI731" s="89"/>
      <c r="AJ731" s="89"/>
      <c r="AK731" s="89"/>
      <c r="AL731" s="89"/>
      <c r="AM731" s="89"/>
      <c r="AN731" s="89"/>
      <c r="AO731" s="89"/>
      <c r="AP731" s="89"/>
      <c r="AQ731" s="89"/>
      <c r="AR731" s="89"/>
      <c r="AS731" s="89"/>
      <c r="AT731" s="89"/>
      <c r="AU731" s="89"/>
      <c r="AV731" s="89"/>
      <c r="AW731" s="89"/>
      <c r="AX731" s="89"/>
      <c r="AY731" s="89"/>
      <c r="AZ731" s="89"/>
      <c r="BA731" s="89"/>
      <c r="BB731" s="89"/>
      <c r="BC731" s="89"/>
      <c r="BD731" s="89"/>
      <c r="BE731" s="89"/>
      <c r="BF731" s="89"/>
      <c r="BG731" s="89"/>
      <c r="BH731" s="89"/>
      <c r="BI731" s="89"/>
      <c r="BJ731" s="89"/>
      <c r="BK731" s="89"/>
      <c r="BL731" s="89"/>
      <c r="BM731" s="89"/>
      <c r="BN731" s="89"/>
      <c r="BO731" s="89"/>
    </row>
    <row r="732" spans="5:67" ht="15.75" customHeight="1" x14ac:dyDescent="0.35">
      <c r="E732" s="84"/>
      <c r="F732" s="84"/>
      <c r="G732" s="84"/>
      <c r="H732" s="84"/>
      <c r="I732" s="84"/>
      <c r="J732" s="84"/>
      <c r="K732" s="85"/>
      <c r="L732" s="86"/>
      <c r="M732" s="86"/>
      <c r="N732" s="86"/>
      <c r="O732" s="87"/>
      <c r="P732" s="88"/>
      <c r="Q732" s="89"/>
      <c r="R732" s="89"/>
      <c r="S732" s="89"/>
      <c r="T732" s="89"/>
      <c r="U732" s="89"/>
      <c r="V732" s="89"/>
      <c r="W732" s="89"/>
      <c r="X732" s="89"/>
      <c r="Y732" s="89"/>
      <c r="Z732" s="89"/>
      <c r="AA732" s="89"/>
      <c r="AB732" s="89"/>
      <c r="AC732" s="89"/>
      <c r="AD732" s="89"/>
      <c r="AE732" s="89"/>
      <c r="AF732" s="89"/>
      <c r="AG732" s="89"/>
      <c r="AH732" s="89"/>
      <c r="AI732" s="89"/>
      <c r="AJ732" s="89"/>
      <c r="AK732" s="89"/>
      <c r="AL732" s="89"/>
      <c r="AM732" s="89"/>
      <c r="AN732" s="89"/>
      <c r="AO732" s="89"/>
      <c r="AP732" s="89"/>
      <c r="AQ732" s="89"/>
      <c r="AR732" s="89"/>
      <c r="AS732" s="89"/>
      <c r="AT732" s="89"/>
      <c r="AU732" s="89"/>
      <c r="AV732" s="89"/>
      <c r="AW732" s="89"/>
      <c r="AX732" s="89"/>
      <c r="AY732" s="89"/>
      <c r="AZ732" s="89"/>
      <c r="BA732" s="89"/>
      <c r="BB732" s="89"/>
      <c r="BC732" s="89"/>
      <c r="BD732" s="89"/>
      <c r="BE732" s="89"/>
      <c r="BF732" s="89"/>
      <c r="BG732" s="89"/>
      <c r="BH732" s="89"/>
      <c r="BI732" s="89"/>
      <c r="BJ732" s="89"/>
      <c r="BK732" s="89"/>
      <c r="BL732" s="89"/>
      <c r="BM732" s="89"/>
      <c r="BN732" s="89"/>
      <c r="BO732" s="89"/>
    </row>
    <row r="733" spans="5:67" ht="15.75" customHeight="1" x14ac:dyDescent="0.35">
      <c r="E733" s="84"/>
      <c r="F733" s="84"/>
      <c r="G733" s="84"/>
      <c r="H733" s="84"/>
      <c r="I733" s="84"/>
      <c r="J733" s="84"/>
      <c r="K733" s="85"/>
      <c r="L733" s="86"/>
      <c r="M733" s="86"/>
      <c r="N733" s="86"/>
      <c r="O733" s="87"/>
      <c r="P733" s="88"/>
      <c r="Q733" s="89"/>
      <c r="R733" s="89"/>
      <c r="S733" s="89"/>
      <c r="T733" s="89"/>
      <c r="U733" s="89"/>
      <c r="V733" s="89"/>
      <c r="W733" s="89"/>
      <c r="X733" s="89"/>
      <c r="Y733" s="89"/>
      <c r="Z733" s="89"/>
      <c r="AA733" s="89"/>
      <c r="AB733" s="89"/>
      <c r="AC733" s="89"/>
      <c r="AD733" s="89"/>
      <c r="AE733" s="89"/>
      <c r="AF733" s="89"/>
      <c r="AG733" s="89"/>
      <c r="AH733" s="89"/>
      <c r="AI733" s="89"/>
      <c r="AJ733" s="89"/>
      <c r="AK733" s="89"/>
      <c r="AL733" s="89"/>
      <c r="AM733" s="89"/>
      <c r="AN733" s="89"/>
      <c r="AO733" s="89"/>
      <c r="AP733" s="89"/>
      <c r="AQ733" s="89"/>
      <c r="AR733" s="89"/>
      <c r="AS733" s="89"/>
      <c r="AT733" s="89"/>
      <c r="AU733" s="89"/>
      <c r="AV733" s="89"/>
      <c r="AW733" s="89"/>
      <c r="AX733" s="89"/>
      <c r="AY733" s="89"/>
      <c r="AZ733" s="89"/>
      <c r="BA733" s="89"/>
      <c r="BB733" s="89"/>
      <c r="BC733" s="89"/>
      <c r="BD733" s="89"/>
      <c r="BE733" s="89"/>
      <c r="BF733" s="89"/>
      <c r="BG733" s="89"/>
      <c r="BH733" s="89"/>
      <c r="BI733" s="89"/>
      <c r="BJ733" s="89"/>
      <c r="BK733" s="89"/>
      <c r="BL733" s="89"/>
      <c r="BM733" s="89"/>
      <c r="BN733" s="89"/>
      <c r="BO733" s="89"/>
    </row>
    <row r="734" spans="5:67" ht="15.75" customHeight="1" x14ac:dyDescent="0.35">
      <c r="E734" s="84"/>
      <c r="F734" s="84"/>
      <c r="G734" s="84"/>
      <c r="H734" s="84"/>
      <c r="I734" s="84"/>
      <c r="J734" s="84"/>
      <c r="K734" s="85"/>
      <c r="L734" s="86"/>
      <c r="M734" s="86"/>
      <c r="N734" s="86"/>
      <c r="O734" s="87"/>
      <c r="P734" s="88"/>
      <c r="Q734" s="89"/>
      <c r="R734" s="89"/>
      <c r="S734" s="89"/>
      <c r="T734" s="89"/>
      <c r="U734" s="89"/>
      <c r="V734" s="89"/>
      <c r="W734" s="89"/>
      <c r="X734" s="89"/>
      <c r="Y734" s="89"/>
      <c r="Z734" s="89"/>
      <c r="AA734" s="89"/>
      <c r="AB734" s="89"/>
      <c r="AC734" s="89"/>
      <c r="AD734" s="89"/>
      <c r="AE734" s="89"/>
      <c r="AF734" s="89"/>
      <c r="AG734" s="89"/>
      <c r="AH734" s="89"/>
      <c r="AI734" s="89"/>
      <c r="AJ734" s="89"/>
      <c r="AK734" s="89"/>
      <c r="AL734" s="89"/>
      <c r="AM734" s="89"/>
      <c r="AN734" s="89"/>
      <c r="AO734" s="89"/>
      <c r="AP734" s="89"/>
      <c r="AQ734" s="89"/>
      <c r="AR734" s="89"/>
      <c r="AS734" s="89"/>
      <c r="AT734" s="89"/>
      <c r="AU734" s="89"/>
      <c r="AV734" s="89"/>
      <c r="AW734" s="89"/>
      <c r="AX734" s="89"/>
      <c r="AY734" s="89"/>
      <c r="AZ734" s="89"/>
      <c r="BA734" s="89"/>
      <c r="BB734" s="89"/>
      <c r="BC734" s="89"/>
      <c r="BD734" s="89"/>
      <c r="BE734" s="89"/>
      <c r="BF734" s="89"/>
      <c r="BG734" s="89"/>
      <c r="BH734" s="89"/>
      <c r="BI734" s="89"/>
      <c r="BJ734" s="89"/>
      <c r="BK734" s="89"/>
      <c r="BL734" s="89"/>
      <c r="BM734" s="89"/>
      <c r="BN734" s="89"/>
      <c r="BO734" s="89"/>
    </row>
    <row r="735" spans="5:67" ht="15.75" customHeight="1" x14ac:dyDescent="0.35">
      <c r="E735" s="84"/>
      <c r="F735" s="84"/>
      <c r="G735" s="84"/>
      <c r="H735" s="84"/>
      <c r="I735" s="84"/>
      <c r="J735" s="84"/>
      <c r="K735" s="85"/>
      <c r="L735" s="86"/>
      <c r="M735" s="86"/>
      <c r="N735" s="86"/>
      <c r="O735" s="87"/>
      <c r="P735" s="88"/>
      <c r="Q735" s="89"/>
      <c r="R735" s="89"/>
      <c r="S735" s="89"/>
      <c r="T735" s="89"/>
      <c r="U735" s="89"/>
      <c r="V735" s="89"/>
      <c r="W735" s="89"/>
      <c r="X735" s="89"/>
      <c r="Y735" s="89"/>
      <c r="Z735" s="89"/>
      <c r="AA735" s="89"/>
      <c r="AB735" s="89"/>
      <c r="AC735" s="89"/>
      <c r="AD735" s="89"/>
      <c r="AE735" s="89"/>
      <c r="AF735" s="89"/>
      <c r="AG735" s="89"/>
      <c r="AH735" s="89"/>
      <c r="AI735" s="89"/>
      <c r="AJ735" s="89"/>
      <c r="AK735" s="89"/>
      <c r="AL735" s="89"/>
      <c r="AM735" s="89"/>
      <c r="AN735" s="89"/>
      <c r="AO735" s="89"/>
      <c r="AP735" s="89"/>
      <c r="AQ735" s="89"/>
      <c r="AR735" s="89"/>
      <c r="AS735" s="89"/>
      <c r="AT735" s="89"/>
      <c r="AU735" s="89"/>
      <c r="AV735" s="89"/>
      <c r="AW735" s="89"/>
      <c r="AX735" s="89"/>
      <c r="AY735" s="89"/>
      <c r="AZ735" s="89"/>
      <c r="BA735" s="89"/>
      <c r="BB735" s="89"/>
      <c r="BC735" s="89"/>
      <c r="BD735" s="89"/>
      <c r="BE735" s="89"/>
      <c r="BF735" s="89"/>
      <c r="BG735" s="89"/>
      <c r="BH735" s="89"/>
      <c r="BI735" s="89"/>
      <c r="BJ735" s="89"/>
      <c r="BK735" s="89"/>
      <c r="BL735" s="89"/>
      <c r="BM735" s="89"/>
      <c r="BN735" s="89"/>
      <c r="BO735" s="89"/>
    </row>
    <row r="736" spans="5:67" ht="15.75" customHeight="1" x14ac:dyDescent="0.35">
      <c r="E736" s="84"/>
      <c r="F736" s="84"/>
      <c r="G736" s="84"/>
      <c r="H736" s="84"/>
      <c r="I736" s="84"/>
      <c r="J736" s="84"/>
      <c r="K736" s="85"/>
      <c r="L736" s="86"/>
      <c r="M736" s="86"/>
      <c r="N736" s="86"/>
      <c r="O736" s="87"/>
      <c r="P736" s="88"/>
      <c r="Q736" s="89"/>
      <c r="R736" s="89"/>
      <c r="S736" s="89"/>
      <c r="T736" s="89"/>
      <c r="U736" s="89"/>
      <c r="V736" s="89"/>
      <c r="W736" s="89"/>
      <c r="X736" s="89"/>
      <c r="Y736" s="89"/>
      <c r="Z736" s="89"/>
      <c r="AA736" s="89"/>
      <c r="AB736" s="89"/>
      <c r="AC736" s="89"/>
      <c r="AD736" s="89"/>
      <c r="AE736" s="89"/>
      <c r="AF736" s="89"/>
      <c r="AG736" s="89"/>
      <c r="AH736" s="89"/>
      <c r="AI736" s="89"/>
      <c r="AJ736" s="89"/>
      <c r="AK736" s="89"/>
      <c r="AL736" s="89"/>
      <c r="AM736" s="89"/>
      <c r="AN736" s="89"/>
      <c r="AO736" s="89"/>
      <c r="AP736" s="89"/>
      <c r="AQ736" s="89"/>
      <c r="AR736" s="89"/>
      <c r="AS736" s="89"/>
      <c r="AT736" s="89"/>
      <c r="AU736" s="89"/>
      <c r="AV736" s="89"/>
      <c r="AW736" s="89"/>
      <c r="AX736" s="89"/>
      <c r="AY736" s="89"/>
      <c r="AZ736" s="89"/>
      <c r="BA736" s="89"/>
      <c r="BB736" s="89"/>
      <c r="BC736" s="89"/>
      <c r="BD736" s="89"/>
      <c r="BE736" s="89"/>
      <c r="BF736" s="89"/>
      <c r="BG736" s="89"/>
      <c r="BH736" s="89"/>
      <c r="BI736" s="89"/>
      <c r="BJ736" s="89"/>
      <c r="BK736" s="89"/>
      <c r="BL736" s="89"/>
      <c r="BM736" s="89"/>
      <c r="BN736" s="89"/>
      <c r="BO736" s="89"/>
    </row>
    <row r="737" spans="5:67" ht="15.75" customHeight="1" x14ac:dyDescent="0.35">
      <c r="E737" s="84"/>
      <c r="F737" s="84"/>
      <c r="G737" s="84"/>
      <c r="H737" s="84"/>
      <c r="I737" s="84"/>
      <c r="J737" s="84"/>
      <c r="K737" s="85"/>
      <c r="L737" s="86"/>
      <c r="M737" s="86"/>
      <c r="N737" s="86"/>
      <c r="O737" s="87"/>
      <c r="P737" s="88"/>
      <c r="Q737" s="89"/>
      <c r="R737" s="89"/>
      <c r="S737" s="89"/>
      <c r="T737" s="89"/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F737" s="89"/>
      <c r="AG737" s="89"/>
      <c r="AH737" s="89"/>
      <c r="AI737" s="89"/>
      <c r="AJ737" s="89"/>
      <c r="AK737" s="89"/>
      <c r="AL737" s="89"/>
      <c r="AM737" s="89"/>
      <c r="AN737" s="89"/>
      <c r="AO737" s="89"/>
      <c r="AP737" s="89"/>
      <c r="AQ737" s="89"/>
      <c r="AR737" s="89"/>
      <c r="AS737" s="89"/>
      <c r="AT737" s="89"/>
      <c r="AU737" s="89"/>
      <c r="AV737" s="89"/>
      <c r="AW737" s="89"/>
      <c r="AX737" s="89"/>
      <c r="AY737" s="89"/>
      <c r="AZ737" s="89"/>
      <c r="BA737" s="89"/>
      <c r="BB737" s="89"/>
      <c r="BC737" s="89"/>
      <c r="BD737" s="89"/>
      <c r="BE737" s="89"/>
      <c r="BF737" s="89"/>
      <c r="BG737" s="89"/>
      <c r="BH737" s="89"/>
      <c r="BI737" s="89"/>
      <c r="BJ737" s="89"/>
      <c r="BK737" s="89"/>
      <c r="BL737" s="89"/>
      <c r="BM737" s="89"/>
      <c r="BN737" s="89"/>
      <c r="BO737" s="89"/>
    </row>
    <row r="738" spans="5:67" ht="15.75" customHeight="1" x14ac:dyDescent="0.35">
      <c r="E738" s="84"/>
      <c r="F738" s="84"/>
      <c r="G738" s="84"/>
      <c r="H738" s="84"/>
      <c r="I738" s="84"/>
      <c r="J738" s="84"/>
      <c r="K738" s="85"/>
      <c r="L738" s="86"/>
      <c r="M738" s="86"/>
      <c r="N738" s="86"/>
      <c r="O738" s="87"/>
      <c r="P738" s="88"/>
      <c r="Q738" s="89"/>
      <c r="R738" s="89"/>
      <c r="S738" s="89"/>
      <c r="T738" s="89"/>
      <c r="U738" s="89"/>
      <c r="V738" s="89"/>
      <c r="W738" s="89"/>
      <c r="X738" s="89"/>
      <c r="Y738" s="89"/>
      <c r="Z738" s="89"/>
      <c r="AA738" s="89"/>
      <c r="AB738" s="89"/>
      <c r="AC738" s="89"/>
      <c r="AD738" s="89"/>
      <c r="AE738" s="89"/>
      <c r="AF738" s="89"/>
      <c r="AG738" s="89"/>
      <c r="AH738" s="89"/>
      <c r="AI738" s="89"/>
      <c r="AJ738" s="89"/>
      <c r="AK738" s="89"/>
      <c r="AL738" s="89"/>
      <c r="AM738" s="89"/>
      <c r="AN738" s="89"/>
      <c r="AO738" s="89"/>
      <c r="AP738" s="89"/>
      <c r="AQ738" s="89"/>
      <c r="AR738" s="89"/>
      <c r="AS738" s="89"/>
      <c r="AT738" s="89"/>
      <c r="AU738" s="89"/>
      <c r="AV738" s="89"/>
      <c r="AW738" s="89"/>
      <c r="AX738" s="89"/>
      <c r="AY738" s="89"/>
      <c r="AZ738" s="89"/>
      <c r="BA738" s="89"/>
      <c r="BB738" s="89"/>
      <c r="BC738" s="89"/>
      <c r="BD738" s="89"/>
      <c r="BE738" s="89"/>
      <c r="BF738" s="89"/>
      <c r="BG738" s="89"/>
      <c r="BH738" s="89"/>
      <c r="BI738" s="89"/>
      <c r="BJ738" s="89"/>
      <c r="BK738" s="89"/>
      <c r="BL738" s="89"/>
      <c r="BM738" s="89"/>
      <c r="BN738" s="89"/>
      <c r="BO738" s="89"/>
    </row>
    <row r="739" spans="5:67" ht="15.75" customHeight="1" x14ac:dyDescent="0.35">
      <c r="E739" s="84"/>
      <c r="F739" s="84"/>
      <c r="G739" s="84"/>
      <c r="H739" s="84"/>
      <c r="I739" s="84"/>
      <c r="J739" s="84"/>
      <c r="K739" s="85"/>
      <c r="L739" s="86"/>
      <c r="M739" s="86"/>
      <c r="N739" s="86"/>
      <c r="O739" s="87"/>
      <c r="P739" s="88"/>
      <c r="Q739" s="89"/>
      <c r="R739" s="89"/>
      <c r="S739" s="89"/>
      <c r="T739" s="89"/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F739" s="89"/>
      <c r="AG739" s="89"/>
      <c r="AH739" s="89"/>
      <c r="AI739" s="89"/>
      <c r="AJ739" s="89"/>
      <c r="AK739" s="89"/>
      <c r="AL739" s="89"/>
      <c r="AM739" s="89"/>
      <c r="AN739" s="89"/>
      <c r="AO739" s="89"/>
      <c r="AP739" s="89"/>
      <c r="AQ739" s="89"/>
      <c r="AR739" s="89"/>
      <c r="AS739" s="89"/>
      <c r="AT739" s="89"/>
      <c r="AU739" s="89"/>
      <c r="AV739" s="89"/>
      <c r="AW739" s="89"/>
      <c r="AX739" s="89"/>
      <c r="AY739" s="89"/>
      <c r="AZ739" s="89"/>
      <c r="BA739" s="89"/>
      <c r="BB739" s="89"/>
      <c r="BC739" s="89"/>
      <c r="BD739" s="89"/>
      <c r="BE739" s="89"/>
      <c r="BF739" s="89"/>
      <c r="BG739" s="89"/>
      <c r="BH739" s="89"/>
      <c r="BI739" s="89"/>
      <c r="BJ739" s="89"/>
      <c r="BK739" s="89"/>
      <c r="BL739" s="89"/>
      <c r="BM739" s="89"/>
      <c r="BN739" s="89"/>
      <c r="BO739" s="89"/>
    </row>
    <row r="740" spans="5:67" ht="15.75" customHeight="1" x14ac:dyDescent="0.35">
      <c r="E740" s="84"/>
      <c r="F740" s="84"/>
      <c r="G740" s="84"/>
      <c r="H740" s="84"/>
      <c r="I740" s="84"/>
      <c r="J740" s="84"/>
      <c r="K740" s="85"/>
      <c r="L740" s="86"/>
      <c r="M740" s="86"/>
      <c r="N740" s="86"/>
      <c r="O740" s="87"/>
      <c r="P740" s="88"/>
      <c r="Q740" s="89"/>
      <c r="R740" s="89"/>
      <c r="S740" s="89"/>
      <c r="T740" s="89"/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F740" s="89"/>
      <c r="AG740" s="89"/>
      <c r="AH740" s="89"/>
      <c r="AI740" s="89"/>
      <c r="AJ740" s="89"/>
      <c r="AK740" s="89"/>
      <c r="AL740" s="89"/>
      <c r="AM740" s="89"/>
      <c r="AN740" s="89"/>
      <c r="AO740" s="89"/>
      <c r="AP740" s="89"/>
      <c r="AQ740" s="89"/>
      <c r="AR740" s="89"/>
      <c r="AS740" s="89"/>
      <c r="AT740" s="89"/>
      <c r="AU740" s="89"/>
      <c r="AV740" s="89"/>
      <c r="AW740" s="89"/>
      <c r="AX740" s="89"/>
      <c r="AY740" s="89"/>
      <c r="AZ740" s="89"/>
      <c r="BA740" s="89"/>
      <c r="BB740" s="89"/>
      <c r="BC740" s="89"/>
      <c r="BD740" s="89"/>
      <c r="BE740" s="89"/>
      <c r="BF740" s="89"/>
      <c r="BG740" s="89"/>
      <c r="BH740" s="89"/>
      <c r="BI740" s="89"/>
      <c r="BJ740" s="89"/>
      <c r="BK740" s="89"/>
      <c r="BL740" s="89"/>
      <c r="BM740" s="89"/>
      <c r="BN740" s="89"/>
      <c r="BO740" s="89"/>
    </row>
    <row r="741" spans="5:67" ht="15.75" customHeight="1" x14ac:dyDescent="0.35">
      <c r="E741" s="84"/>
      <c r="F741" s="84"/>
      <c r="G741" s="84"/>
      <c r="H741" s="84"/>
      <c r="I741" s="84"/>
      <c r="J741" s="84"/>
      <c r="K741" s="85"/>
      <c r="L741" s="86"/>
      <c r="M741" s="86"/>
      <c r="N741" s="86"/>
      <c r="O741" s="87"/>
      <c r="P741" s="88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/>
      <c r="AQ741" s="89"/>
      <c r="AR741" s="89"/>
      <c r="AS741" s="89"/>
      <c r="AT741" s="89"/>
      <c r="AU741" s="89"/>
      <c r="AV741" s="89"/>
      <c r="AW741" s="89"/>
      <c r="AX741" s="89"/>
      <c r="AY741" s="89"/>
      <c r="AZ741" s="89"/>
      <c r="BA741" s="89"/>
      <c r="BB741" s="89"/>
      <c r="BC741" s="89"/>
      <c r="BD741" s="89"/>
      <c r="BE741" s="89"/>
      <c r="BF741" s="89"/>
      <c r="BG741" s="89"/>
      <c r="BH741" s="89"/>
      <c r="BI741" s="89"/>
      <c r="BJ741" s="89"/>
      <c r="BK741" s="89"/>
      <c r="BL741" s="89"/>
      <c r="BM741" s="89"/>
      <c r="BN741" s="89"/>
      <c r="BO741" s="89"/>
    </row>
    <row r="742" spans="5:67" ht="15.75" customHeight="1" x14ac:dyDescent="0.35">
      <c r="E742" s="84"/>
      <c r="F742" s="84"/>
      <c r="G742" s="84"/>
      <c r="H742" s="84"/>
      <c r="I742" s="84"/>
      <c r="J742" s="84"/>
      <c r="K742" s="85"/>
      <c r="L742" s="86"/>
      <c r="M742" s="86"/>
      <c r="N742" s="86"/>
      <c r="O742" s="87"/>
      <c r="P742" s="88"/>
      <c r="Q742" s="89"/>
      <c r="R742" s="89"/>
      <c r="S742" s="89"/>
      <c r="T742" s="89"/>
      <c r="U742" s="89"/>
      <c r="V742" s="89"/>
      <c r="W742" s="89"/>
      <c r="X742" s="89"/>
      <c r="Y742" s="89"/>
      <c r="Z742" s="89"/>
      <c r="AA742" s="89"/>
      <c r="AB742" s="89"/>
      <c r="AC742" s="89"/>
      <c r="AD742" s="89"/>
      <c r="AE742" s="89"/>
      <c r="AF742" s="89"/>
      <c r="AG742" s="89"/>
      <c r="AH742" s="89"/>
      <c r="AI742" s="89"/>
      <c r="AJ742" s="89"/>
      <c r="AK742" s="89"/>
      <c r="AL742" s="89"/>
      <c r="AM742" s="89"/>
      <c r="AN742" s="89"/>
      <c r="AO742" s="89"/>
      <c r="AP742" s="89"/>
      <c r="AQ742" s="89"/>
      <c r="AR742" s="89"/>
      <c r="AS742" s="89"/>
      <c r="AT742" s="89"/>
      <c r="AU742" s="89"/>
      <c r="AV742" s="89"/>
      <c r="AW742" s="89"/>
      <c r="AX742" s="89"/>
      <c r="AY742" s="89"/>
      <c r="AZ742" s="89"/>
      <c r="BA742" s="89"/>
      <c r="BB742" s="89"/>
      <c r="BC742" s="89"/>
      <c r="BD742" s="89"/>
      <c r="BE742" s="89"/>
      <c r="BF742" s="89"/>
      <c r="BG742" s="89"/>
      <c r="BH742" s="89"/>
      <c r="BI742" s="89"/>
      <c r="BJ742" s="89"/>
      <c r="BK742" s="89"/>
      <c r="BL742" s="89"/>
      <c r="BM742" s="89"/>
      <c r="BN742" s="89"/>
      <c r="BO742" s="89"/>
    </row>
    <row r="743" spans="5:67" ht="15.75" customHeight="1" x14ac:dyDescent="0.35">
      <c r="E743" s="84"/>
      <c r="F743" s="84"/>
      <c r="G743" s="84"/>
      <c r="H743" s="84"/>
      <c r="I743" s="84"/>
      <c r="J743" s="84"/>
      <c r="K743" s="85"/>
      <c r="L743" s="86"/>
      <c r="M743" s="86"/>
      <c r="N743" s="86"/>
      <c r="O743" s="87"/>
      <c r="P743" s="88"/>
      <c r="Q743" s="89"/>
      <c r="R743" s="89"/>
      <c r="S743" s="89"/>
      <c r="T743" s="89"/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F743" s="89"/>
      <c r="AG743" s="89"/>
      <c r="AH743" s="89"/>
      <c r="AI743" s="89"/>
      <c r="AJ743" s="89"/>
      <c r="AK743" s="89"/>
      <c r="AL743" s="89"/>
      <c r="AM743" s="89"/>
      <c r="AN743" s="89"/>
      <c r="AO743" s="89"/>
      <c r="AP743" s="89"/>
      <c r="AQ743" s="89"/>
      <c r="AR743" s="89"/>
      <c r="AS743" s="89"/>
      <c r="AT743" s="89"/>
      <c r="AU743" s="89"/>
      <c r="AV743" s="89"/>
      <c r="AW743" s="89"/>
      <c r="AX743" s="89"/>
      <c r="AY743" s="89"/>
      <c r="AZ743" s="89"/>
      <c r="BA743" s="89"/>
      <c r="BB743" s="89"/>
      <c r="BC743" s="89"/>
      <c r="BD743" s="89"/>
      <c r="BE743" s="89"/>
      <c r="BF743" s="89"/>
      <c r="BG743" s="89"/>
      <c r="BH743" s="89"/>
      <c r="BI743" s="89"/>
      <c r="BJ743" s="89"/>
      <c r="BK743" s="89"/>
      <c r="BL743" s="89"/>
      <c r="BM743" s="89"/>
      <c r="BN743" s="89"/>
      <c r="BO743" s="89"/>
    </row>
    <row r="744" spans="5:67" ht="15.75" customHeight="1" x14ac:dyDescent="0.35">
      <c r="E744" s="84"/>
      <c r="F744" s="84"/>
      <c r="G744" s="84"/>
      <c r="H744" s="84"/>
      <c r="I744" s="84"/>
      <c r="J744" s="84"/>
      <c r="K744" s="85"/>
      <c r="L744" s="86"/>
      <c r="M744" s="86"/>
      <c r="N744" s="86"/>
      <c r="O744" s="87"/>
      <c r="P744" s="88"/>
      <c r="Q744" s="89"/>
      <c r="R744" s="89"/>
      <c r="S744" s="89"/>
      <c r="T744" s="89"/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F744" s="89"/>
      <c r="AG744" s="89"/>
      <c r="AH744" s="89"/>
      <c r="AI744" s="89"/>
      <c r="AJ744" s="89"/>
      <c r="AK744" s="89"/>
      <c r="AL744" s="89"/>
      <c r="AM744" s="89"/>
      <c r="AN744" s="89"/>
      <c r="AO744" s="89"/>
      <c r="AP744" s="89"/>
      <c r="AQ744" s="89"/>
      <c r="AR744" s="89"/>
      <c r="AS744" s="89"/>
      <c r="AT744" s="89"/>
      <c r="AU744" s="89"/>
      <c r="AV744" s="89"/>
      <c r="AW744" s="89"/>
      <c r="AX744" s="89"/>
      <c r="AY744" s="89"/>
      <c r="AZ744" s="89"/>
      <c r="BA744" s="89"/>
      <c r="BB744" s="89"/>
      <c r="BC744" s="89"/>
      <c r="BD744" s="89"/>
      <c r="BE744" s="89"/>
      <c r="BF744" s="89"/>
      <c r="BG744" s="89"/>
      <c r="BH744" s="89"/>
      <c r="BI744" s="89"/>
      <c r="BJ744" s="89"/>
      <c r="BK744" s="89"/>
      <c r="BL744" s="89"/>
      <c r="BM744" s="89"/>
      <c r="BN744" s="89"/>
      <c r="BO744" s="89"/>
    </row>
    <row r="745" spans="5:67" ht="15.75" customHeight="1" x14ac:dyDescent="0.35">
      <c r="E745" s="84"/>
      <c r="F745" s="84"/>
      <c r="G745" s="84"/>
      <c r="H745" s="84"/>
      <c r="I745" s="84"/>
      <c r="J745" s="84"/>
      <c r="K745" s="85"/>
      <c r="L745" s="86"/>
      <c r="M745" s="86"/>
      <c r="N745" s="86"/>
      <c r="O745" s="87"/>
      <c r="P745" s="88"/>
      <c r="Q745" s="89"/>
      <c r="R745" s="89"/>
      <c r="S745" s="89"/>
      <c r="T745" s="89"/>
      <c r="U745" s="89"/>
      <c r="V745" s="89"/>
      <c r="W745" s="89"/>
      <c r="X745" s="89"/>
      <c r="Y745" s="89"/>
      <c r="Z745" s="89"/>
      <c r="AA745" s="89"/>
      <c r="AB745" s="89"/>
      <c r="AC745" s="89"/>
      <c r="AD745" s="89"/>
      <c r="AE745" s="89"/>
      <c r="AF745" s="89"/>
      <c r="AG745" s="89"/>
      <c r="AH745" s="89"/>
      <c r="AI745" s="89"/>
      <c r="AJ745" s="89"/>
      <c r="AK745" s="89"/>
      <c r="AL745" s="89"/>
      <c r="AM745" s="89"/>
      <c r="AN745" s="89"/>
      <c r="AO745" s="89"/>
      <c r="AP745" s="89"/>
      <c r="AQ745" s="89"/>
      <c r="AR745" s="89"/>
      <c r="AS745" s="89"/>
      <c r="AT745" s="89"/>
      <c r="AU745" s="89"/>
      <c r="AV745" s="89"/>
      <c r="AW745" s="89"/>
      <c r="AX745" s="89"/>
      <c r="AY745" s="89"/>
      <c r="AZ745" s="89"/>
      <c r="BA745" s="89"/>
      <c r="BB745" s="89"/>
      <c r="BC745" s="89"/>
      <c r="BD745" s="89"/>
      <c r="BE745" s="89"/>
      <c r="BF745" s="89"/>
      <c r="BG745" s="89"/>
      <c r="BH745" s="89"/>
      <c r="BI745" s="89"/>
      <c r="BJ745" s="89"/>
      <c r="BK745" s="89"/>
      <c r="BL745" s="89"/>
      <c r="BM745" s="89"/>
      <c r="BN745" s="89"/>
      <c r="BO745" s="89"/>
    </row>
    <row r="746" spans="5:67" ht="15.75" customHeight="1" x14ac:dyDescent="0.35">
      <c r="E746" s="84"/>
      <c r="F746" s="84"/>
      <c r="G746" s="84"/>
      <c r="H746" s="84"/>
      <c r="I746" s="84"/>
      <c r="J746" s="84"/>
      <c r="K746" s="85"/>
      <c r="L746" s="86"/>
      <c r="M746" s="86"/>
      <c r="N746" s="86"/>
      <c r="O746" s="87"/>
      <c r="P746" s="88"/>
      <c r="Q746" s="89"/>
      <c r="R746" s="89"/>
      <c r="S746" s="89"/>
      <c r="T746" s="89"/>
      <c r="U746" s="89"/>
      <c r="V746" s="89"/>
      <c r="W746" s="89"/>
      <c r="X746" s="89"/>
      <c r="Y746" s="89"/>
      <c r="Z746" s="89"/>
      <c r="AA746" s="89"/>
      <c r="AB746" s="89"/>
      <c r="AC746" s="89"/>
      <c r="AD746" s="89"/>
      <c r="AE746" s="89"/>
      <c r="AF746" s="89"/>
      <c r="AG746" s="89"/>
      <c r="AH746" s="89"/>
      <c r="AI746" s="89"/>
      <c r="AJ746" s="89"/>
      <c r="AK746" s="89"/>
      <c r="AL746" s="89"/>
      <c r="AM746" s="89"/>
      <c r="AN746" s="89"/>
      <c r="AO746" s="89"/>
      <c r="AP746" s="89"/>
      <c r="AQ746" s="89"/>
      <c r="AR746" s="89"/>
      <c r="AS746" s="89"/>
      <c r="AT746" s="89"/>
      <c r="AU746" s="89"/>
      <c r="AV746" s="89"/>
      <c r="AW746" s="89"/>
      <c r="AX746" s="89"/>
      <c r="AY746" s="89"/>
      <c r="AZ746" s="89"/>
      <c r="BA746" s="89"/>
      <c r="BB746" s="89"/>
      <c r="BC746" s="89"/>
      <c r="BD746" s="89"/>
      <c r="BE746" s="89"/>
      <c r="BF746" s="89"/>
      <c r="BG746" s="89"/>
      <c r="BH746" s="89"/>
      <c r="BI746" s="89"/>
      <c r="BJ746" s="89"/>
      <c r="BK746" s="89"/>
      <c r="BL746" s="89"/>
      <c r="BM746" s="89"/>
      <c r="BN746" s="89"/>
      <c r="BO746" s="89"/>
    </row>
    <row r="747" spans="5:67" ht="15.75" customHeight="1" x14ac:dyDescent="0.35">
      <c r="E747" s="84"/>
      <c r="F747" s="84"/>
      <c r="G747" s="84"/>
      <c r="H747" s="84"/>
      <c r="I747" s="84"/>
      <c r="J747" s="84"/>
      <c r="K747" s="85"/>
      <c r="L747" s="86"/>
      <c r="M747" s="86"/>
      <c r="N747" s="86"/>
      <c r="O747" s="87"/>
      <c r="P747" s="88"/>
      <c r="Q747" s="89"/>
      <c r="R747" s="89"/>
      <c r="S747" s="89"/>
      <c r="T747" s="89"/>
      <c r="U747" s="89"/>
      <c r="V747" s="89"/>
      <c r="W747" s="89"/>
      <c r="X747" s="89"/>
      <c r="Y747" s="89"/>
      <c r="Z747" s="89"/>
      <c r="AA747" s="89"/>
      <c r="AB747" s="89"/>
      <c r="AC747" s="89"/>
      <c r="AD747" s="89"/>
      <c r="AE747" s="89"/>
      <c r="AF747" s="89"/>
      <c r="AG747" s="89"/>
      <c r="AH747" s="89"/>
      <c r="AI747" s="89"/>
      <c r="AJ747" s="89"/>
      <c r="AK747" s="89"/>
      <c r="AL747" s="89"/>
      <c r="AM747" s="89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89"/>
      <c r="BM747" s="89"/>
      <c r="BN747" s="89"/>
      <c r="BO747" s="89"/>
    </row>
    <row r="748" spans="5:67" ht="15.75" customHeight="1" x14ac:dyDescent="0.35">
      <c r="E748" s="84"/>
      <c r="F748" s="84"/>
      <c r="G748" s="84"/>
      <c r="H748" s="84"/>
      <c r="I748" s="84"/>
      <c r="J748" s="84"/>
      <c r="K748" s="85"/>
      <c r="L748" s="86"/>
      <c r="M748" s="86"/>
      <c r="N748" s="86"/>
      <c r="O748" s="87"/>
      <c r="P748" s="88"/>
      <c r="Q748" s="89"/>
      <c r="R748" s="89"/>
      <c r="S748" s="89"/>
      <c r="T748" s="89"/>
      <c r="U748" s="89"/>
      <c r="V748" s="89"/>
      <c r="W748" s="89"/>
      <c r="X748" s="89"/>
      <c r="Y748" s="89"/>
      <c r="Z748" s="89"/>
      <c r="AA748" s="89"/>
      <c r="AB748" s="89"/>
      <c r="AC748" s="89"/>
      <c r="AD748" s="89"/>
      <c r="AE748" s="89"/>
      <c r="AF748" s="89"/>
      <c r="AG748" s="89"/>
      <c r="AH748" s="89"/>
      <c r="AI748" s="89"/>
      <c r="AJ748" s="89"/>
      <c r="AK748" s="89"/>
      <c r="AL748" s="89"/>
      <c r="AM748" s="89"/>
      <c r="AN748" s="89"/>
      <c r="AO748" s="89"/>
      <c r="AP748" s="89"/>
      <c r="AQ748" s="89"/>
      <c r="AR748" s="89"/>
      <c r="AS748" s="89"/>
      <c r="AT748" s="89"/>
      <c r="AU748" s="89"/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/>
      <c r="BI748" s="89"/>
      <c r="BJ748" s="89"/>
      <c r="BK748" s="89"/>
      <c r="BL748" s="89"/>
      <c r="BM748" s="89"/>
      <c r="BN748" s="89"/>
      <c r="BO748" s="89"/>
    </row>
    <row r="749" spans="5:67" ht="15.75" customHeight="1" x14ac:dyDescent="0.35">
      <c r="E749" s="84"/>
      <c r="F749" s="84"/>
      <c r="G749" s="84"/>
      <c r="H749" s="84"/>
      <c r="I749" s="84"/>
      <c r="J749" s="84"/>
      <c r="K749" s="85"/>
      <c r="L749" s="86"/>
      <c r="M749" s="86"/>
      <c r="N749" s="86"/>
      <c r="O749" s="87"/>
      <c r="P749" s="88"/>
      <c r="Q749" s="89"/>
      <c r="R749" s="89"/>
      <c r="S749" s="89"/>
      <c r="T749" s="89"/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F749" s="89"/>
      <c r="AG749" s="89"/>
      <c r="AH749" s="89"/>
      <c r="AI749" s="89"/>
      <c r="AJ749" s="89"/>
      <c r="AK749" s="89"/>
      <c r="AL749" s="89"/>
      <c r="AM749" s="89"/>
      <c r="AN749" s="89"/>
      <c r="AO749" s="89"/>
      <c r="AP749" s="89"/>
      <c r="AQ749" s="89"/>
      <c r="AR749" s="89"/>
      <c r="AS749" s="89"/>
      <c r="AT749" s="89"/>
      <c r="AU749" s="89"/>
      <c r="AV749" s="89"/>
      <c r="AW749" s="89"/>
      <c r="AX749" s="89"/>
      <c r="AY749" s="89"/>
      <c r="AZ749" s="89"/>
      <c r="BA749" s="89"/>
      <c r="BB749" s="89"/>
      <c r="BC749" s="89"/>
      <c r="BD749" s="89"/>
      <c r="BE749" s="89"/>
      <c r="BF749" s="89"/>
      <c r="BG749" s="89"/>
      <c r="BH749" s="89"/>
      <c r="BI749" s="89"/>
      <c r="BJ749" s="89"/>
      <c r="BK749" s="89"/>
      <c r="BL749" s="89"/>
      <c r="BM749" s="89"/>
      <c r="BN749" s="89"/>
      <c r="BO749" s="89"/>
    </row>
    <row r="750" spans="5:67" ht="15.75" customHeight="1" x14ac:dyDescent="0.35">
      <c r="E750" s="84"/>
      <c r="F750" s="84"/>
      <c r="G750" s="84"/>
      <c r="H750" s="84"/>
      <c r="I750" s="84"/>
      <c r="J750" s="84"/>
      <c r="K750" s="85"/>
      <c r="L750" s="86"/>
      <c r="M750" s="86"/>
      <c r="N750" s="86"/>
      <c r="O750" s="87"/>
      <c r="P750" s="88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89"/>
      <c r="AC750" s="89"/>
      <c r="AD750" s="89"/>
      <c r="AE750" s="89"/>
      <c r="AF750" s="89"/>
      <c r="AG750" s="89"/>
      <c r="AH750" s="89"/>
      <c r="AI750" s="89"/>
      <c r="AJ750" s="89"/>
      <c r="AK750" s="89"/>
      <c r="AL750" s="89"/>
      <c r="AM750" s="89"/>
      <c r="AN750" s="89"/>
      <c r="AO750" s="89"/>
      <c r="AP750" s="89"/>
      <c r="AQ750" s="89"/>
      <c r="AR750" s="89"/>
      <c r="AS750" s="89"/>
      <c r="AT750" s="89"/>
      <c r="AU750" s="89"/>
      <c r="AV750" s="89"/>
      <c r="AW750" s="89"/>
      <c r="AX750" s="89"/>
      <c r="AY750" s="89"/>
      <c r="AZ750" s="89"/>
      <c r="BA750" s="89"/>
      <c r="BB750" s="89"/>
      <c r="BC750" s="89"/>
      <c r="BD750" s="89"/>
      <c r="BE750" s="89"/>
      <c r="BF750" s="89"/>
      <c r="BG750" s="89"/>
      <c r="BH750" s="89"/>
      <c r="BI750" s="89"/>
      <c r="BJ750" s="89"/>
      <c r="BK750" s="89"/>
      <c r="BL750" s="89"/>
      <c r="BM750" s="89"/>
      <c r="BN750" s="89"/>
      <c r="BO750" s="89"/>
    </row>
    <row r="751" spans="5:67" ht="15.75" customHeight="1" x14ac:dyDescent="0.35">
      <c r="E751" s="84"/>
      <c r="F751" s="84"/>
      <c r="G751" s="84"/>
      <c r="H751" s="84"/>
      <c r="I751" s="84"/>
      <c r="J751" s="84"/>
      <c r="K751" s="85"/>
      <c r="L751" s="86"/>
      <c r="M751" s="86"/>
      <c r="N751" s="86"/>
      <c r="O751" s="87"/>
      <c r="P751" s="88"/>
      <c r="Q751" s="89"/>
      <c r="R751" s="89"/>
      <c r="S751" s="89"/>
      <c r="T751" s="89"/>
      <c r="U751" s="89"/>
      <c r="V751" s="89"/>
      <c r="W751" s="89"/>
      <c r="X751" s="89"/>
      <c r="Y751" s="89"/>
      <c r="Z751" s="89"/>
      <c r="AA751" s="89"/>
      <c r="AB751" s="89"/>
      <c r="AC751" s="89"/>
      <c r="AD751" s="89"/>
      <c r="AE751" s="89"/>
      <c r="AF751" s="89"/>
      <c r="AG751" s="89"/>
      <c r="AH751" s="89"/>
      <c r="AI751" s="89"/>
      <c r="AJ751" s="89"/>
      <c r="AK751" s="89"/>
      <c r="AL751" s="89"/>
      <c r="AM751" s="89"/>
      <c r="AN751" s="89"/>
      <c r="AO751" s="89"/>
      <c r="AP751" s="89"/>
      <c r="AQ751" s="89"/>
      <c r="AR751" s="89"/>
      <c r="AS751" s="89"/>
      <c r="AT751" s="89"/>
      <c r="AU751" s="89"/>
      <c r="AV751" s="89"/>
      <c r="AW751" s="89"/>
      <c r="AX751" s="89"/>
      <c r="AY751" s="89"/>
      <c r="AZ751" s="89"/>
      <c r="BA751" s="89"/>
      <c r="BB751" s="89"/>
      <c r="BC751" s="89"/>
      <c r="BD751" s="89"/>
      <c r="BE751" s="89"/>
      <c r="BF751" s="89"/>
      <c r="BG751" s="89"/>
      <c r="BH751" s="89"/>
      <c r="BI751" s="89"/>
      <c r="BJ751" s="89"/>
      <c r="BK751" s="89"/>
      <c r="BL751" s="89"/>
      <c r="BM751" s="89"/>
      <c r="BN751" s="89"/>
      <c r="BO751" s="89"/>
    </row>
    <row r="752" spans="5:67" ht="15.75" customHeight="1" x14ac:dyDescent="0.35">
      <c r="E752" s="84"/>
      <c r="F752" s="84"/>
      <c r="G752" s="84"/>
      <c r="H752" s="84"/>
      <c r="I752" s="84"/>
      <c r="J752" s="84"/>
      <c r="K752" s="85"/>
      <c r="L752" s="86"/>
      <c r="M752" s="86"/>
      <c r="N752" s="86"/>
      <c r="O752" s="87"/>
      <c r="P752" s="88"/>
      <c r="Q752" s="89"/>
      <c r="R752" s="89"/>
      <c r="S752" s="89"/>
      <c r="T752" s="89"/>
      <c r="U752" s="89"/>
      <c r="V752" s="89"/>
      <c r="W752" s="89"/>
      <c r="X752" s="89"/>
      <c r="Y752" s="89"/>
      <c r="Z752" s="89"/>
      <c r="AA752" s="89"/>
      <c r="AB752" s="89"/>
      <c r="AC752" s="89"/>
      <c r="AD752" s="89"/>
      <c r="AE752" s="89"/>
      <c r="AF752" s="89"/>
      <c r="AG752" s="89"/>
      <c r="AH752" s="89"/>
      <c r="AI752" s="89"/>
      <c r="AJ752" s="89"/>
      <c r="AK752" s="89"/>
      <c r="AL752" s="89"/>
      <c r="AM752" s="89"/>
      <c r="AN752" s="89"/>
      <c r="AO752" s="89"/>
      <c r="AP752" s="89"/>
      <c r="AQ752" s="89"/>
      <c r="AR752" s="89"/>
      <c r="AS752" s="89"/>
      <c r="AT752" s="89"/>
      <c r="AU752" s="89"/>
      <c r="AV752" s="89"/>
      <c r="AW752" s="89"/>
      <c r="AX752" s="89"/>
      <c r="AY752" s="89"/>
      <c r="AZ752" s="89"/>
      <c r="BA752" s="89"/>
      <c r="BB752" s="89"/>
      <c r="BC752" s="89"/>
      <c r="BD752" s="89"/>
      <c r="BE752" s="89"/>
      <c r="BF752" s="89"/>
      <c r="BG752" s="89"/>
      <c r="BH752" s="89"/>
      <c r="BI752" s="89"/>
      <c r="BJ752" s="89"/>
      <c r="BK752" s="89"/>
      <c r="BL752" s="89"/>
      <c r="BM752" s="89"/>
      <c r="BN752" s="89"/>
      <c r="BO752" s="89"/>
    </row>
    <row r="753" spans="5:67" ht="15.75" customHeight="1" x14ac:dyDescent="0.35">
      <c r="E753" s="84"/>
      <c r="F753" s="84"/>
      <c r="G753" s="84"/>
      <c r="H753" s="84"/>
      <c r="I753" s="84"/>
      <c r="J753" s="84"/>
      <c r="K753" s="85"/>
      <c r="L753" s="86"/>
      <c r="M753" s="86"/>
      <c r="N753" s="86"/>
      <c r="O753" s="87"/>
      <c r="P753" s="88"/>
      <c r="Q753" s="89"/>
      <c r="R753" s="89"/>
      <c r="S753" s="89"/>
      <c r="T753" s="89"/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F753" s="89"/>
      <c r="AG753" s="89"/>
      <c r="AH753" s="89"/>
      <c r="AI753" s="89"/>
      <c r="AJ753" s="89"/>
      <c r="AK753" s="89"/>
      <c r="AL753" s="89"/>
      <c r="AM753" s="89"/>
      <c r="AN753" s="89"/>
      <c r="AO753" s="89"/>
      <c r="AP753" s="89"/>
      <c r="AQ753" s="89"/>
      <c r="AR753" s="89"/>
      <c r="AS753" s="89"/>
      <c r="AT753" s="89"/>
      <c r="AU753" s="89"/>
      <c r="AV753" s="89"/>
      <c r="AW753" s="89"/>
      <c r="AX753" s="89"/>
      <c r="AY753" s="89"/>
      <c r="AZ753" s="89"/>
      <c r="BA753" s="89"/>
      <c r="BB753" s="89"/>
      <c r="BC753" s="89"/>
      <c r="BD753" s="89"/>
      <c r="BE753" s="89"/>
      <c r="BF753" s="89"/>
      <c r="BG753" s="89"/>
      <c r="BH753" s="89"/>
      <c r="BI753" s="89"/>
      <c r="BJ753" s="89"/>
      <c r="BK753" s="89"/>
      <c r="BL753" s="89"/>
      <c r="BM753" s="89"/>
      <c r="BN753" s="89"/>
      <c r="BO753" s="89"/>
    </row>
    <row r="754" spans="5:67" ht="15.75" customHeight="1" x14ac:dyDescent="0.35">
      <c r="E754" s="84"/>
      <c r="F754" s="84"/>
      <c r="G754" s="84"/>
      <c r="H754" s="84"/>
      <c r="I754" s="84"/>
      <c r="J754" s="84"/>
      <c r="K754" s="85"/>
      <c r="L754" s="86"/>
      <c r="M754" s="86"/>
      <c r="N754" s="86"/>
      <c r="O754" s="87"/>
      <c r="P754" s="88"/>
      <c r="Q754" s="89"/>
      <c r="R754" s="89"/>
      <c r="S754" s="89"/>
      <c r="T754" s="89"/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F754" s="89"/>
      <c r="AG754" s="89"/>
      <c r="AH754" s="89"/>
      <c r="AI754" s="89"/>
      <c r="AJ754" s="89"/>
      <c r="AK754" s="89"/>
      <c r="AL754" s="89"/>
      <c r="AM754" s="89"/>
      <c r="AN754" s="89"/>
      <c r="AO754" s="89"/>
      <c r="AP754" s="89"/>
      <c r="AQ754" s="89"/>
      <c r="AR754" s="89"/>
      <c r="AS754" s="89"/>
      <c r="AT754" s="89"/>
      <c r="AU754" s="89"/>
      <c r="AV754" s="89"/>
      <c r="AW754" s="89"/>
      <c r="AX754" s="89"/>
      <c r="AY754" s="89"/>
      <c r="AZ754" s="89"/>
      <c r="BA754" s="89"/>
      <c r="BB754" s="89"/>
      <c r="BC754" s="89"/>
      <c r="BD754" s="89"/>
      <c r="BE754" s="89"/>
      <c r="BF754" s="89"/>
      <c r="BG754" s="89"/>
      <c r="BH754" s="89"/>
      <c r="BI754" s="89"/>
      <c r="BJ754" s="89"/>
      <c r="BK754" s="89"/>
      <c r="BL754" s="89"/>
      <c r="BM754" s="89"/>
      <c r="BN754" s="89"/>
      <c r="BO754" s="89"/>
    </row>
    <row r="755" spans="5:67" ht="15.75" customHeight="1" x14ac:dyDescent="0.35">
      <c r="E755" s="84"/>
      <c r="F755" s="84"/>
      <c r="G755" s="84"/>
      <c r="H755" s="84"/>
      <c r="I755" s="84"/>
      <c r="J755" s="84"/>
      <c r="K755" s="85"/>
      <c r="L755" s="86"/>
      <c r="M755" s="86"/>
      <c r="N755" s="86"/>
      <c r="O755" s="87"/>
      <c r="P755" s="88"/>
      <c r="Q755" s="89"/>
      <c r="R755" s="89"/>
      <c r="S755" s="89"/>
      <c r="T755" s="89"/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F755" s="89"/>
      <c r="AG755" s="89"/>
      <c r="AH755" s="89"/>
      <c r="AI755" s="89"/>
      <c r="AJ755" s="89"/>
      <c r="AK755" s="89"/>
      <c r="AL755" s="89"/>
      <c r="AM755" s="89"/>
      <c r="AN755" s="89"/>
      <c r="AO755" s="89"/>
      <c r="AP755" s="89"/>
      <c r="AQ755" s="89"/>
      <c r="AR755" s="89"/>
      <c r="AS755" s="89"/>
      <c r="AT755" s="89"/>
      <c r="AU755" s="89"/>
      <c r="AV755" s="89"/>
      <c r="AW755" s="89"/>
      <c r="AX755" s="89"/>
      <c r="AY755" s="89"/>
      <c r="AZ755" s="89"/>
      <c r="BA755" s="89"/>
      <c r="BB755" s="89"/>
      <c r="BC755" s="89"/>
      <c r="BD755" s="89"/>
      <c r="BE755" s="89"/>
      <c r="BF755" s="89"/>
      <c r="BG755" s="89"/>
      <c r="BH755" s="89"/>
      <c r="BI755" s="89"/>
      <c r="BJ755" s="89"/>
      <c r="BK755" s="89"/>
      <c r="BL755" s="89"/>
      <c r="BM755" s="89"/>
      <c r="BN755" s="89"/>
      <c r="BO755" s="89"/>
    </row>
    <row r="756" spans="5:67" ht="15.75" customHeight="1" x14ac:dyDescent="0.35">
      <c r="E756" s="84"/>
      <c r="F756" s="84"/>
      <c r="G756" s="84"/>
      <c r="H756" s="84"/>
      <c r="I756" s="84"/>
      <c r="J756" s="84"/>
      <c r="K756" s="85"/>
      <c r="L756" s="86"/>
      <c r="M756" s="86"/>
      <c r="N756" s="86"/>
      <c r="O756" s="87"/>
      <c r="P756" s="88"/>
      <c r="Q756" s="89"/>
      <c r="R756" s="89"/>
      <c r="S756" s="89"/>
      <c r="T756" s="89"/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F756" s="89"/>
      <c r="AG756" s="89"/>
      <c r="AH756" s="89"/>
      <c r="AI756" s="89"/>
      <c r="AJ756" s="89"/>
      <c r="AK756" s="89"/>
      <c r="AL756" s="89"/>
      <c r="AM756" s="89"/>
      <c r="AN756" s="89"/>
      <c r="AO756" s="89"/>
      <c r="AP756" s="89"/>
      <c r="AQ756" s="89"/>
      <c r="AR756" s="89"/>
      <c r="AS756" s="89"/>
      <c r="AT756" s="89"/>
      <c r="AU756" s="89"/>
      <c r="AV756" s="89"/>
      <c r="AW756" s="89"/>
      <c r="AX756" s="89"/>
      <c r="AY756" s="89"/>
      <c r="AZ756" s="89"/>
      <c r="BA756" s="89"/>
      <c r="BB756" s="89"/>
      <c r="BC756" s="89"/>
      <c r="BD756" s="89"/>
      <c r="BE756" s="89"/>
      <c r="BF756" s="89"/>
      <c r="BG756" s="89"/>
      <c r="BH756" s="89"/>
      <c r="BI756" s="89"/>
      <c r="BJ756" s="89"/>
      <c r="BK756" s="89"/>
      <c r="BL756" s="89"/>
      <c r="BM756" s="89"/>
      <c r="BN756" s="89"/>
      <c r="BO756" s="89"/>
    </row>
    <row r="757" spans="5:67" ht="15.75" customHeight="1" x14ac:dyDescent="0.35">
      <c r="E757" s="84"/>
      <c r="F757" s="84"/>
      <c r="G757" s="84"/>
      <c r="H757" s="84"/>
      <c r="I757" s="84"/>
      <c r="J757" s="84"/>
      <c r="K757" s="85"/>
      <c r="L757" s="86"/>
      <c r="M757" s="86"/>
      <c r="N757" s="86"/>
      <c r="O757" s="87"/>
      <c r="P757" s="88"/>
      <c r="Q757" s="89"/>
      <c r="R757" s="89"/>
      <c r="S757" s="89"/>
      <c r="T757" s="89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F757" s="89"/>
      <c r="AG757" s="89"/>
      <c r="AH757" s="89"/>
      <c r="AI757" s="89"/>
      <c r="AJ757" s="89"/>
      <c r="AK757" s="89"/>
      <c r="AL757" s="89"/>
      <c r="AM757" s="89"/>
      <c r="AN757" s="89"/>
      <c r="AO757" s="89"/>
      <c r="AP757" s="89"/>
      <c r="AQ757" s="89"/>
      <c r="AR757" s="89"/>
      <c r="AS757" s="89"/>
      <c r="AT757" s="89"/>
      <c r="AU757" s="89"/>
      <c r="AV757" s="89"/>
      <c r="AW757" s="89"/>
      <c r="AX757" s="89"/>
      <c r="AY757" s="89"/>
      <c r="AZ757" s="89"/>
      <c r="BA757" s="89"/>
      <c r="BB757" s="89"/>
      <c r="BC757" s="89"/>
      <c r="BD757" s="89"/>
      <c r="BE757" s="89"/>
      <c r="BF757" s="89"/>
      <c r="BG757" s="89"/>
      <c r="BH757" s="89"/>
      <c r="BI757" s="89"/>
      <c r="BJ757" s="89"/>
      <c r="BK757" s="89"/>
      <c r="BL757" s="89"/>
      <c r="BM757" s="89"/>
      <c r="BN757" s="89"/>
      <c r="BO757" s="89"/>
    </row>
    <row r="758" spans="5:67" ht="15.75" customHeight="1" x14ac:dyDescent="0.35">
      <c r="E758" s="84"/>
      <c r="F758" s="84"/>
      <c r="G758" s="84"/>
      <c r="H758" s="84"/>
      <c r="I758" s="84"/>
      <c r="J758" s="84"/>
      <c r="K758" s="85"/>
      <c r="L758" s="86"/>
      <c r="M758" s="86"/>
      <c r="N758" s="86"/>
      <c r="O758" s="87"/>
      <c r="P758" s="88"/>
      <c r="Q758" s="89"/>
      <c r="R758" s="89"/>
      <c r="S758" s="89"/>
      <c r="T758" s="89"/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F758" s="89"/>
      <c r="AG758" s="89"/>
      <c r="AH758" s="89"/>
      <c r="AI758" s="89"/>
      <c r="AJ758" s="89"/>
      <c r="AK758" s="89"/>
      <c r="AL758" s="89"/>
      <c r="AM758" s="89"/>
      <c r="AN758" s="89"/>
      <c r="AO758" s="89"/>
      <c r="AP758" s="89"/>
      <c r="AQ758" s="89"/>
      <c r="AR758" s="89"/>
      <c r="AS758" s="89"/>
      <c r="AT758" s="89"/>
      <c r="AU758" s="89"/>
      <c r="AV758" s="89"/>
      <c r="AW758" s="89"/>
      <c r="AX758" s="89"/>
      <c r="AY758" s="89"/>
      <c r="AZ758" s="89"/>
      <c r="BA758" s="89"/>
      <c r="BB758" s="89"/>
      <c r="BC758" s="89"/>
      <c r="BD758" s="89"/>
      <c r="BE758" s="89"/>
      <c r="BF758" s="89"/>
      <c r="BG758" s="89"/>
      <c r="BH758" s="89"/>
      <c r="BI758" s="89"/>
      <c r="BJ758" s="89"/>
      <c r="BK758" s="89"/>
      <c r="BL758" s="89"/>
      <c r="BM758" s="89"/>
      <c r="BN758" s="89"/>
      <c r="BO758" s="89"/>
    </row>
    <row r="759" spans="5:67" ht="15.75" customHeight="1" x14ac:dyDescent="0.35">
      <c r="E759" s="84"/>
      <c r="F759" s="84"/>
      <c r="G759" s="84"/>
      <c r="H759" s="84"/>
      <c r="I759" s="84"/>
      <c r="J759" s="84"/>
      <c r="K759" s="85"/>
      <c r="L759" s="86"/>
      <c r="M759" s="86"/>
      <c r="N759" s="86"/>
      <c r="O759" s="87"/>
      <c r="P759" s="88"/>
      <c r="Q759" s="89"/>
      <c r="R759" s="89"/>
      <c r="S759" s="89"/>
      <c r="T759" s="89"/>
      <c r="U759" s="89"/>
      <c r="V759" s="89"/>
      <c r="W759" s="89"/>
      <c r="X759" s="89"/>
      <c r="Y759" s="89"/>
      <c r="Z759" s="89"/>
      <c r="AA759" s="89"/>
      <c r="AB759" s="89"/>
      <c r="AC759" s="89"/>
      <c r="AD759" s="89"/>
      <c r="AE759" s="89"/>
      <c r="AF759" s="89"/>
      <c r="AG759" s="89"/>
      <c r="AH759" s="89"/>
      <c r="AI759" s="89"/>
      <c r="AJ759" s="89"/>
      <c r="AK759" s="89"/>
      <c r="AL759" s="89"/>
      <c r="AM759" s="89"/>
      <c r="AN759" s="89"/>
      <c r="AO759" s="89"/>
      <c r="AP759" s="89"/>
      <c r="AQ759" s="89"/>
      <c r="AR759" s="89"/>
      <c r="AS759" s="89"/>
      <c r="AT759" s="89"/>
      <c r="AU759" s="89"/>
      <c r="AV759" s="89"/>
      <c r="AW759" s="89"/>
      <c r="AX759" s="89"/>
      <c r="AY759" s="89"/>
      <c r="AZ759" s="89"/>
      <c r="BA759" s="89"/>
      <c r="BB759" s="89"/>
      <c r="BC759" s="89"/>
      <c r="BD759" s="89"/>
      <c r="BE759" s="89"/>
      <c r="BF759" s="89"/>
      <c r="BG759" s="89"/>
      <c r="BH759" s="89"/>
      <c r="BI759" s="89"/>
      <c r="BJ759" s="89"/>
      <c r="BK759" s="89"/>
      <c r="BL759" s="89"/>
      <c r="BM759" s="89"/>
      <c r="BN759" s="89"/>
      <c r="BO759" s="89"/>
    </row>
    <row r="760" spans="5:67" ht="15.75" customHeight="1" x14ac:dyDescent="0.35">
      <c r="E760" s="84"/>
      <c r="F760" s="84"/>
      <c r="G760" s="84"/>
      <c r="H760" s="84"/>
      <c r="I760" s="84"/>
      <c r="J760" s="84"/>
      <c r="K760" s="85"/>
      <c r="L760" s="86"/>
      <c r="M760" s="86"/>
      <c r="N760" s="86"/>
      <c r="O760" s="87"/>
      <c r="P760" s="88"/>
      <c r="Q760" s="89"/>
      <c r="R760" s="89"/>
      <c r="S760" s="89"/>
      <c r="T760" s="89"/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F760" s="89"/>
      <c r="AG760" s="89"/>
      <c r="AH760" s="89"/>
      <c r="AI760" s="89"/>
      <c r="AJ760" s="89"/>
      <c r="AK760" s="89"/>
      <c r="AL760" s="89"/>
      <c r="AM760" s="89"/>
      <c r="AN760" s="89"/>
      <c r="AO760" s="89"/>
      <c r="AP760" s="89"/>
      <c r="AQ760" s="89"/>
      <c r="AR760" s="89"/>
      <c r="AS760" s="89"/>
      <c r="AT760" s="89"/>
      <c r="AU760" s="89"/>
      <c r="AV760" s="89"/>
      <c r="AW760" s="89"/>
      <c r="AX760" s="89"/>
      <c r="AY760" s="89"/>
      <c r="AZ760" s="89"/>
      <c r="BA760" s="89"/>
      <c r="BB760" s="89"/>
      <c r="BC760" s="89"/>
      <c r="BD760" s="89"/>
      <c r="BE760" s="89"/>
      <c r="BF760" s="89"/>
      <c r="BG760" s="89"/>
      <c r="BH760" s="89"/>
      <c r="BI760" s="89"/>
      <c r="BJ760" s="89"/>
      <c r="BK760" s="89"/>
      <c r="BL760" s="89"/>
      <c r="BM760" s="89"/>
      <c r="BN760" s="89"/>
      <c r="BO760" s="89"/>
    </row>
    <row r="761" spans="5:67" ht="15.75" customHeight="1" x14ac:dyDescent="0.35">
      <c r="E761" s="84"/>
      <c r="F761" s="84"/>
      <c r="G761" s="84"/>
      <c r="H761" s="84"/>
      <c r="I761" s="84"/>
      <c r="J761" s="84"/>
      <c r="K761" s="85"/>
      <c r="L761" s="86"/>
      <c r="M761" s="86"/>
      <c r="N761" s="86"/>
      <c r="O761" s="87"/>
      <c r="P761" s="88"/>
      <c r="Q761" s="89"/>
      <c r="R761" s="89"/>
      <c r="S761" s="89"/>
      <c r="T761" s="89"/>
      <c r="U761" s="89"/>
      <c r="V761" s="89"/>
      <c r="W761" s="89"/>
      <c r="X761" s="89"/>
      <c r="Y761" s="89"/>
      <c r="Z761" s="89"/>
      <c r="AA761" s="89"/>
      <c r="AB761" s="89"/>
      <c r="AC761" s="89"/>
      <c r="AD761" s="89"/>
      <c r="AE761" s="89"/>
      <c r="AF761" s="89"/>
      <c r="AG761" s="89"/>
      <c r="AH761" s="89"/>
      <c r="AI761" s="89"/>
      <c r="AJ761" s="89"/>
      <c r="AK761" s="89"/>
      <c r="AL761" s="89"/>
      <c r="AM761" s="89"/>
      <c r="AN761" s="89"/>
      <c r="AO761" s="89"/>
      <c r="AP761" s="89"/>
      <c r="AQ761" s="89"/>
      <c r="AR761" s="89"/>
      <c r="AS761" s="89"/>
      <c r="AT761" s="89"/>
      <c r="AU761" s="89"/>
      <c r="AV761" s="89"/>
      <c r="AW761" s="89"/>
      <c r="AX761" s="89"/>
      <c r="AY761" s="89"/>
      <c r="AZ761" s="89"/>
      <c r="BA761" s="89"/>
      <c r="BB761" s="89"/>
      <c r="BC761" s="89"/>
      <c r="BD761" s="89"/>
      <c r="BE761" s="89"/>
      <c r="BF761" s="89"/>
      <c r="BG761" s="89"/>
      <c r="BH761" s="89"/>
      <c r="BI761" s="89"/>
      <c r="BJ761" s="89"/>
      <c r="BK761" s="89"/>
      <c r="BL761" s="89"/>
      <c r="BM761" s="89"/>
      <c r="BN761" s="89"/>
      <c r="BO761" s="89"/>
    </row>
    <row r="762" spans="5:67" ht="15.75" customHeight="1" x14ac:dyDescent="0.35">
      <c r="E762" s="84"/>
      <c r="F762" s="84"/>
      <c r="G762" s="84"/>
      <c r="H762" s="84"/>
      <c r="I762" s="84"/>
      <c r="J762" s="84"/>
      <c r="K762" s="85"/>
      <c r="L762" s="86"/>
      <c r="M762" s="86"/>
      <c r="N762" s="86"/>
      <c r="O762" s="87"/>
      <c r="P762" s="88"/>
      <c r="Q762" s="89"/>
      <c r="R762" s="89"/>
      <c r="S762" s="89"/>
      <c r="T762" s="89"/>
      <c r="U762" s="89"/>
      <c r="V762" s="89"/>
      <c r="W762" s="89"/>
      <c r="X762" s="89"/>
      <c r="Y762" s="89"/>
      <c r="Z762" s="89"/>
      <c r="AA762" s="89"/>
      <c r="AB762" s="89"/>
      <c r="AC762" s="89"/>
      <c r="AD762" s="89"/>
      <c r="AE762" s="89"/>
      <c r="AF762" s="89"/>
      <c r="AG762" s="89"/>
      <c r="AH762" s="89"/>
      <c r="AI762" s="89"/>
      <c r="AJ762" s="89"/>
      <c r="AK762" s="89"/>
      <c r="AL762" s="89"/>
      <c r="AM762" s="89"/>
      <c r="AN762" s="89"/>
      <c r="AO762" s="89"/>
      <c r="AP762" s="89"/>
      <c r="AQ762" s="89"/>
      <c r="AR762" s="89"/>
      <c r="AS762" s="89"/>
      <c r="AT762" s="89"/>
      <c r="AU762" s="89"/>
      <c r="AV762" s="89"/>
      <c r="AW762" s="89"/>
      <c r="AX762" s="89"/>
      <c r="AY762" s="89"/>
      <c r="AZ762" s="89"/>
      <c r="BA762" s="89"/>
      <c r="BB762" s="89"/>
      <c r="BC762" s="89"/>
      <c r="BD762" s="89"/>
      <c r="BE762" s="89"/>
      <c r="BF762" s="89"/>
      <c r="BG762" s="89"/>
      <c r="BH762" s="89"/>
      <c r="BI762" s="89"/>
      <c r="BJ762" s="89"/>
      <c r="BK762" s="89"/>
      <c r="BL762" s="89"/>
      <c r="BM762" s="89"/>
      <c r="BN762" s="89"/>
      <c r="BO762" s="89"/>
    </row>
    <row r="763" spans="5:67" ht="15.75" customHeight="1" x14ac:dyDescent="0.35">
      <c r="E763" s="84"/>
      <c r="F763" s="84"/>
      <c r="G763" s="84"/>
      <c r="H763" s="84"/>
      <c r="I763" s="84"/>
      <c r="J763" s="84"/>
      <c r="K763" s="85"/>
      <c r="L763" s="86"/>
      <c r="M763" s="86"/>
      <c r="N763" s="86"/>
      <c r="O763" s="87"/>
      <c r="P763" s="88"/>
      <c r="Q763" s="89"/>
      <c r="R763" s="89"/>
      <c r="S763" s="89"/>
      <c r="T763" s="89"/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F763" s="89"/>
      <c r="AG763" s="89"/>
      <c r="AH763" s="89"/>
      <c r="AI763" s="89"/>
      <c r="AJ763" s="89"/>
      <c r="AK763" s="89"/>
      <c r="AL763" s="89"/>
      <c r="AM763" s="89"/>
      <c r="AN763" s="89"/>
      <c r="AO763" s="89"/>
      <c r="AP763" s="89"/>
      <c r="AQ763" s="89"/>
      <c r="AR763" s="89"/>
      <c r="AS763" s="89"/>
      <c r="AT763" s="89"/>
      <c r="AU763" s="89"/>
      <c r="AV763" s="89"/>
      <c r="AW763" s="89"/>
      <c r="AX763" s="89"/>
      <c r="AY763" s="89"/>
      <c r="AZ763" s="89"/>
      <c r="BA763" s="89"/>
      <c r="BB763" s="89"/>
      <c r="BC763" s="89"/>
      <c r="BD763" s="89"/>
      <c r="BE763" s="89"/>
      <c r="BF763" s="89"/>
      <c r="BG763" s="89"/>
      <c r="BH763" s="89"/>
      <c r="BI763" s="89"/>
      <c r="BJ763" s="89"/>
      <c r="BK763" s="89"/>
      <c r="BL763" s="89"/>
      <c r="BM763" s="89"/>
      <c r="BN763" s="89"/>
      <c r="BO763" s="89"/>
    </row>
    <row r="764" spans="5:67" ht="15.75" customHeight="1" x14ac:dyDescent="0.35">
      <c r="E764" s="84"/>
      <c r="F764" s="84"/>
      <c r="G764" s="84"/>
      <c r="H764" s="84"/>
      <c r="I764" s="84"/>
      <c r="J764" s="84"/>
      <c r="K764" s="85"/>
      <c r="L764" s="86"/>
      <c r="M764" s="86"/>
      <c r="N764" s="86"/>
      <c r="O764" s="87"/>
      <c r="P764" s="88"/>
      <c r="Q764" s="89"/>
      <c r="R764" s="89"/>
      <c r="S764" s="89"/>
      <c r="T764" s="89"/>
      <c r="U764" s="89"/>
      <c r="V764" s="89"/>
      <c r="W764" s="89"/>
      <c r="X764" s="89"/>
      <c r="Y764" s="89"/>
      <c r="Z764" s="89"/>
      <c r="AA764" s="89"/>
      <c r="AB764" s="89"/>
      <c r="AC764" s="89"/>
      <c r="AD764" s="89"/>
      <c r="AE764" s="89"/>
      <c r="AF764" s="89"/>
      <c r="AG764" s="89"/>
      <c r="AH764" s="89"/>
      <c r="AI764" s="89"/>
      <c r="AJ764" s="89"/>
      <c r="AK764" s="89"/>
      <c r="AL764" s="89"/>
      <c r="AM764" s="89"/>
      <c r="AN764" s="89"/>
      <c r="AO764" s="89"/>
      <c r="AP764" s="89"/>
      <c r="AQ764" s="89"/>
      <c r="AR764" s="89"/>
      <c r="AS764" s="89"/>
      <c r="AT764" s="89"/>
      <c r="AU764" s="89"/>
      <c r="AV764" s="89"/>
      <c r="AW764" s="89"/>
      <c r="AX764" s="89"/>
      <c r="AY764" s="89"/>
      <c r="AZ764" s="89"/>
      <c r="BA764" s="89"/>
      <c r="BB764" s="89"/>
      <c r="BC764" s="89"/>
      <c r="BD764" s="89"/>
      <c r="BE764" s="89"/>
      <c r="BF764" s="89"/>
      <c r="BG764" s="89"/>
      <c r="BH764" s="89"/>
      <c r="BI764" s="89"/>
      <c r="BJ764" s="89"/>
      <c r="BK764" s="89"/>
      <c r="BL764" s="89"/>
      <c r="BM764" s="89"/>
      <c r="BN764" s="89"/>
      <c r="BO764" s="89"/>
    </row>
    <row r="765" spans="5:67" ht="15.75" customHeight="1" x14ac:dyDescent="0.35">
      <c r="E765" s="84"/>
      <c r="F765" s="84"/>
      <c r="G765" s="84"/>
      <c r="H765" s="84"/>
      <c r="I765" s="84"/>
      <c r="J765" s="84"/>
      <c r="K765" s="85"/>
      <c r="L765" s="86"/>
      <c r="M765" s="86"/>
      <c r="N765" s="86"/>
      <c r="O765" s="87"/>
      <c r="P765" s="88"/>
      <c r="Q765" s="89"/>
      <c r="R765" s="89"/>
      <c r="S765" s="89"/>
      <c r="T765" s="89"/>
      <c r="U765" s="89"/>
      <c r="V765" s="89"/>
      <c r="W765" s="89"/>
      <c r="X765" s="89"/>
      <c r="Y765" s="89"/>
      <c r="Z765" s="89"/>
      <c r="AA765" s="89"/>
      <c r="AB765" s="89"/>
      <c r="AC765" s="89"/>
      <c r="AD765" s="89"/>
      <c r="AE765" s="89"/>
      <c r="AF765" s="89"/>
      <c r="AG765" s="89"/>
      <c r="AH765" s="89"/>
      <c r="AI765" s="89"/>
      <c r="AJ765" s="89"/>
      <c r="AK765" s="89"/>
      <c r="AL765" s="89"/>
      <c r="AM765" s="89"/>
      <c r="AN765" s="89"/>
      <c r="AO765" s="89"/>
      <c r="AP765" s="89"/>
      <c r="AQ765" s="89"/>
      <c r="AR765" s="89"/>
      <c r="AS765" s="89"/>
      <c r="AT765" s="89"/>
      <c r="AU765" s="89"/>
      <c r="AV765" s="89"/>
      <c r="AW765" s="89"/>
      <c r="AX765" s="89"/>
      <c r="AY765" s="89"/>
      <c r="AZ765" s="89"/>
      <c r="BA765" s="89"/>
      <c r="BB765" s="89"/>
      <c r="BC765" s="89"/>
      <c r="BD765" s="89"/>
      <c r="BE765" s="89"/>
      <c r="BF765" s="89"/>
      <c r="BG765" s="89"/>
      <c r="BH765" s="89"/>
      <c r="BI765" s="89"/>
      <c r="BJ765" s="89"/>
      <c r="BK765" s="89"/>
      <c r="BL765" s="89"/>
      <c r="BM765" s="89"/>
      <c r="BN765" s="89"/>
      <c r="BO765" s="89"/>
    </row>
    <row r="766" spans="5:67" ht="15.75" customHeight="1" x14ac:dyDescent="0.35">
      <c r="E766" s="84"/>
      <c r="F766" s="84"/>
      <c r="G766" s="84"/>
      <c r="H766" s="84"/>
      <c r="I766" s="84"/>
      <c r="J766" s="84"/>
      <c r="K766" s="85"/>
      <c r="L766" s="86"/>
      <c r="M766" s="86"/>
      <c r="N766" s="86"/>
      <c r="O766" s="87"/>
      <c r="P766" s="88"/>
      <c r="Q766" s="89"/>
      <c r="R766" s="89"/>
      <c r="S766" s="89"/>
      <c r="T766" s="89"/>
      <c r="U766" s="89"/>
      <c r="V766" s="89"/>
      <c r="W766" s="89"/>
      <c r="X766" s="89"/>
      <c r="Y766" s="89"/>
      <c r="Z766" s="89"/>
      <c r="AA766" s="89"/>
      <c r="AB766" s="89"/>
      <c r="AC766" s="89"/>
      <c r="AD766" s="89"/>
      <c r="AE766" s="89"/>
      <c r="AF766" s="89"/>
      <c r="AG766" s="89"/>
      <c r="AH766" s="89"/>
      <c r="AI766" s="89"/>
      <c r="AJ766" s="89"/>
      <c r="AK766" s="89"/>
      <c r="AL766" s="89"/>
      <c r="AM766" s="89"/>
      <c r="AN766" s="89"/>
      <c r="AO766" s="89"/>
      <c r="AP766" s="89"/>
      <c r="AQ766" s="89"/>
      <c r="AR766" s="89"/>
      <c r="AS766" s="89"/>
      <c r="AT766" s="89"/>
      <c r="AU766" s="89"/>
      <c r="AV766" s="89"/>
      <c r="AW766" s="89"/>
      <c r="AX766" s="89"/>
      <c r="AY766" s="89"/>
      <c r="AZ766" s="89"/>
      <c r="BA766" s="89"/>
      <c r="BB766" s="89"/>
      <c r="BC766" s="89"/>
      <c r="BD766" s="89"/>
      <c r="BE766" s="89"/>
      <c r="BF766" s="89"/>
      <c r="BG766" s="89"/>
      <c r="BH766" s="89"/>
      <c r="BI766" s="89"/>
      <c r="BJ766" s="89"/>
      <c r="BK766" s="89"/>
      <c r="BL766" s="89"/>
      <c r="BM766" s="89"/>
      <c r="BN766" s="89"/>
      <c r="BO766" s="89"/>
    </row>
    <row r="767" spans="5:67" ht="15.75" customHeight="1" x14ac:dyDescent="0.35">
      <c r="E767" s="84"/>
      <c r="F767" s="84"/>
      <c r="G767" s="84"/>
      <c r="H767" s="84"/>
      <c r="I767" s="84"/>
      <c r="J767" s="84"/>
      <c r="K767" s="85"/>
      <c r="L767" s="86"/>
      <c r="M767" s="86"/>
      <c r="N767" s="86"/>
      <c r="O767" s="87"/>
      <c r="P767" s="88"/>
      <c r="Q767" s="89"/>
      <c r="R767" s="89"/>
      <c r="S767" s="89"/>
      <c r="T767" s="89"/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F767" s="89"/>
      <c r="AG767" s="89"/>
      <c r="AH767" s="89"/>
      <c r="AI767" s="89"/>
      <c r="AJ767" s="89"/>
      <c r="AK767" s="89"/>
      <c r="AL767" s="89"/>
      <c r="AM767" s="89"/>
      <c r="AN767" s="89"/>
      <c r="AO767" s="89"/>
      <c r="AP767" s="89"/>
      <c r="AQ767" s="89"/>
      <c r="AR767" s="89"/>
      <c r="AS767" s="89"/>
      <c r="AT767" s="89"/>
      <c r="AU767" s="89"/>
      <c r="AV767" s="89"/>
      <c r="AW767" s="89"/>
      <c r="AX767" s="89"/>
      <c r="AY767" s="89"/>
      <c r="AZ767" s="89"/>
      <c r="BA767" s="89"/>
      <c r="BB767" s="89"/>
      <c r="BC767" s="89"/>
      <c r="BD767" s="89"/>
      <c r="BE767" s="89"/>
      <c r="BF767" s="89"/>
      <c r="BG767" s="89"/>
      <c r="BH767" s="89"/>
      <c r="BI767" s="89"/>
      <c r="BJ767" s="89"/>
      <c r="BK767" s="89"/>
      <c r="BL767" s="89"/>
      <c r="BM767" s="89"/>
      <c r="BN767" s="89"/>
      <c r="BO767" s="89"/>
    </row>
    <row r="768" spans="5:67" ht="15.75" customHeight="1" x14ac:dyDescent="0.35">
      <c r="E768" s="84"/>
      <c r="F768" s="84"/>
      <c r="G768" s="84"/>
      <c r="H768" s="84"/>
      <c r="I768" s="84"/>
      <c r="J768" s="84"/>
      <c r="K768" s="85"/>
      <c r="L768" s="86"/>
      <c r="M768" s="86"/>
      <c r="N768" s="86"/>
      <c r="O768" s="87"/>
      <c r="P768" s="88"/>
      <c r="Q768" s="89"/>
      <c r="R768" s="89"/>
      <c r="S768" s="89"/>
      <c r="T768" s="89"/>
      <c r="U768" s="89"/>
      <c r="V768" s="89"/>
      <c r="W768" s="89"/>
      <c r="X768" s="89"/>
      <c r="Y768" s="89"/>
      <c r="Z768" s="89"/>
      <c r="AA768" s="89"/>
      <c r="AB768" s="89"/>
      <c r="AC768" s="89"/>
      <c r="AD768" s="89"/>
      <c r="AE768" s="89"/>
      <c r="AF768" s="89"/>
      <c r="AG768" s="89"/>
      <c r="AH768" s="89"/>
      <c r="AI768" s="89"/>
      <c r="AJ768" s="89"/>
      <c r="AK768" s="89"/>
      <c r="AL768" s="89"/>
      <c r="AM768" s="89"/>
      <c r="AN768" s="89"/>
      <c r="AO768" s="89"/>
      <c r="AP768" s="89"/>
      <c r="AQ768" s="89"/>
      <c r="AR768" s="89"/>
      <c r="AS768" s="89"/>
      <c r="AT768" s="89"/>
      <c r="AU768" s="89"/>
      <c r="AV768" s="89"/>
      <c r="AW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89"/>
      <c r="BM768" s="89"/>
      <c r="BN768" s="89"/>
      <c r="BO768" s="89"/>
    </row>
    <row r="769" spans="5:67" ht="15.75" customHeight="1" x14ac:dyDescent="0.35">
      <c r="E769" s="84"/>
      <c r="F769" s="84"/>
      <c r="G769" s="84"/>
      <c r="H769" s="84"/>
      <c r="I769" s="84"/>
      <c r="J769" s="84"/>
      <c r="K769" s="85"/>
      <c r="L769" s="86"/>
      <c r="M769" s="86"/>
      <c r="N769" s="86"/>
      <c r="O769" s="87"/>
      <c r="P769" s="88"/>
      <c r="Q769" s="89"/>
      <c r="R769" s="89"/>
      <c r="S769" s="89"/>
      <c r="T769" s="89"/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F769" s="89"/>
      <c r="AG769" s="89"/>
      <c r="AH769" s="89"/>
      <c r="AI769" s="89"/>
      <c r="AJ769" s="89"/>
      <c r="AK769" s="89"/>
      <c r="AL769" s="89"/>
      <c r="AM769" s="89"/>
      <c r="AN769" s="89"/>
      <c r="AO769" s="89"/>
      <c r="AP769" s="89"/>
      <c r="AQ769" s="89"/>
      <c r="AR769" s="89"/>
      <c r="AS769" s="89"/>
      <c r="AT769" s="89"/>
      <c r="AU769" s="89"/>
      <c r="AV769" s="89"/>
      <c r="AW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89"/>
      <c r="BM769" s="89"/>
      <c r="BN769" s="89"/>
      <c r="BO769" s="89"/>
    </row>
    <row r="770" spans="5:67" ht="15.75" customHeight="1" x14ac:dyDescent="0.35">
      <c r="E770" s="84"/>
      <c r="F770" s="84"/>
      <c r="G770" s="84"/>
      <c r="H770" s="84"/>
      <c r="I770" s="84"/>
      <c r="J770" s="84"/>
      <c r="K770" s="85"/>
      <c r="L770" s="86"/>
      <c r="M770" s="86"/>
      <c r="N770" s="86"/>
      <c r="O770" s="87"/>
      <c r="P770" s="88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/>
      <c r="AQ770" s="89"/>
      <c r="AR770" s="89"/>
      <c r="AS770" s="89"/>
      <c r="AT770" s="89"/>
      <c r="AU770" s="89"/>
      <c r="AV770" s="89"/>
      <c r="AW770" s="89"/>
      <c r="AX770" s="89"/>
      <c r="AY770" s="89"/>
      <c r="AZ770" s="89"/>
      <c r="BA770" s="89"/>
      <c r="BB770" s="89"/>
      <c r="BC770" s="89"/>
      <c r="BD770" s="89"/>
      <c r="BE770" s="89"/>
      <c r="BF770" s="89"/>
      <c r="BG770" s="89"/>
      <c r="BH770" s="89"/>
      <c r="BI770" s="89"/>
      <c r="BJ770" s="89"/>
      <c r="BK770" s="89"/>
      <c r="BL770" s="89"/>
      <c r="BM770" s="89"/>
      <c r="BN770" s="89"/>
      <c r="BO770" s="89"/>
    </row>
    <row r="771" spans="5:67" ht="15.75" customHeight="1" x14ac:dyDescent="0.35">
      <c r="E771" s="84"/>
      <c r="F771" s="84"/>
      <c r="G771" s="84"/>
      <c r="H771" s="84"/>
      <c r="I771" s="84"/>
      <c r="J771" s="84"/>
      <c r="K771" s="85"/>
      <c r="L771" s="86"/>
      <c r="M771" s="86"/>
      <c r="N771" s="86"/>
      <c r="O771" s="87"/>
      <c r="P771" s="88"/>
      <c r="Q771" s="89"/>
      <c r="R771" s="89"/>
      <c r="S771" s="89"/>
      <c r="T771" s="89"/>
      <c r="U771" s="89"/>
      <c r="V771" s="89"/>
      <c r="W771" s="89"/>
      <c r="X771" s="89"/>
      <c r="Y771" s="89"/>
      <c r="Z771" s="89"/>
      <c r="AA771" s="89"/>
      <c r="AB771" s="89"/>
      <c r="AC771" s="89"/>
      <c r="AD771" s="89"/>
      <c r="AE771" s="89"/>
      <c r="AF771" s="89"/>
      <c r="AG771" s="89"/>
      <c r="AH771" s="89"/>
      <c r="AI771" s="89"/>
      <c r="AJ771" s="89"/>
      <c r="AK771" s="89"/>
      <c r="AL771" s="89"/>
      <c r="AM771" s="89"/>
      <c r="AN771" s="89"/>
      <c r="AO771" s="89"/>
      <c r="AP771" s="89"/>
      <c r="AQ771" s="89"/>
      <c r="AR771" s="89"/>
      <c r="AS771" s="89"/>
      <c r="AT771" s="89"/>
      <c r="AU771" s="89"/>
      <c r="AV771" s="89"/>
      <c r="AW771" s="89"/>
      <c r="AX771" s="89"/>
      <c r="AY771" s="89"/>
      <c r="AZ771" s="89"/>
      <c r="BA771" s="89"/>
      <c r="BB771" s="89"/>
      <c r="BC771" s="89"/>
      <c r="BD771" s="89"/>
      <c r="BE771" s="89"/>
      <c r="BF771" s="89"/>
      <c r="BG771" s="89"/>
      <c r="BH771" s="89"/>
      <c r="BI771" s="89"/>
      <c r="BJ771" s="89"/>
      <c r="BK771" s="89"/>
      <c r="BL771" s="89"/>
      <c r="BM771" s="89"/>
      <c r="BN771" s="89"/>
      <c r="BO771" s="89"/>
    </row>
    <row r="772" spans="5:67" ht="15.75" customHeight="1" x14ac:dyDescent="0.35">
      <c r="E772" s="84"/>
      <c r="F772" s="84"/>
      <c r="G772" s="84"/>
      <c r="H772" s="84"/>
      <c r="I772" s="84"/>
      <c r="J772" s="84"/>
      <c r="K772" s="85"/>
      <c r="L772" s="86"/>
      <c r="M772" s="86"/>
      <c r="N772" s="86"/>
      <c r="O772" s="87"/>
      <c r="P772" s="88"/>
      <c r="Q772" s="89"/>
      <c r="R772" s="89"/>
      <c r="S772" s="89"/>
      <c r="T772" s="89"/>
      <c r="U772" s="89"/>
      <c r="V772" s="89"/>
      <c r="W772" s="89"/>
      <c r="X772" s="89"/>
      <c r="Y772" s="89"/>
      <c r="Z772" s="89"/>
      <c r="AA772" s="89"/>
      <c r="AB772" s="89"/>
      <c r="AC772" s="89"/>
      <c r="AD772" s="89"/>
      <c r="AE772" s="89"/>
      <c r="AF772" s="89"/>
      <c r="AG772" s="89"/>
      <c r="AH772" s="89"/>
      <c r="AI772" s="89"/>
      <c r="AJ772" s="89"/>
      <c r="AK772" s="89"/>
      <c r="AL772" s="89"/>
      <c r="AM772" s="89"/>
      <c r="AN772" s="89"/>
      <c r="AO772" s="89"/>
      <c r="AP772" s="89"/>
      <c r="AQ772" s="89"/>
      <c r="AR772" s="89"/>
      <c r="AS772" s="89"/>
      <c r="AT772" s="89"/>
      <c r="AU772" s="89"/>
      <c r="AV772" s="89"/>
      <c r="AW772" s="89"/>
      <c r="AX772" s="89"/>
      <c r="AY772" s="89"/>
      <c r="AZ772" s="89"/>
      <c r="BA772" s="89"/>
      <c r="BB772" s="89"/>
      <c r="BC772" s="89"/>
      <c r="BD772" s="89"/>
      <c r="BE772" s="89"/>
      <c r="BF772" s="89"/>
      <c r="BG772" s="89"/>
      <c r="BH772" s="89"/>
      <c r="BI772" s="89"/>
      <c r="BJ772" s="89"/>
      <c r="BK772" s="89"/>
      <c r="BL772" s="89"/>
      <c r="BM772" s="89"/>
      <c r="BN772" s="89"/>
      <c r="BO772" s="89"/>
    </row>
    <row r="773" spans="5:67" ht="15.75" customHeight="1" x14ac:dyDescent="0.35">
      <c r="E773" s="84"/>
      <c r="F773" s="84"/>
      <c r="G773" s="84"/>
      <c r="H773" s="84"/>
      <c r="I773" s="84"/>
      <c r="J773" s="84"/>
      <c r="K773" s="85"/>
      <c r="L773" s="86"/>
      <c r="M773" s="86"/>
      <c r="N773" s="86"/>
      <c r="O773" s="87"/>
      <c r="P773" s="88"/>
      <c r="Q773" s="89"/>
      <c r="R773" s="89"/>
      <c r="S773" s="89"/>
      <c r="T773" s="89"/>
      <c r="U773" s="89"/>
      <c r="V773" s="89"/>
      <c r="W773" s="89"/>
      <c r="X773" s="89"/>
      <c r="Y773" s="89"/>
      <c r="Z773" s="89"/>
      <c r="AA773" s="89"/>
      <c r="AB773" s="89"/>
      <c r="AC773" s="89"/>
      <c r="AD773" s="89"/>
      <c r="AE773" s="89"/>
      <c r="AF773" s="89"/>
      <c r="AG773" s="89"/>
      <c r="AH773" s="89"/>
      <c r="AI773" s="89"/>
      <c r="AJ773" s="89"/>
      <c r="AK773" s="89"/>
      <c r="AL773" s="89"/>
      <c r="AM773" s="89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  <c r="BG773" s="89"/>
      <c r="BH773" s="89"/>
      <c r="BI773" s="89"/>
      <c r="BJ773" s="89"/>
      <c r="BK773" s="89"/>
      <c r="BL773" s="89"/>
      <c r="BM773" s="89"/>
      <c r="BN773" s="89"/>
      <c r="BO773" s="89"/>
    </row>
    <row r="774" spans="5:67" ht="15.75" customHeight="1" x14ac:dyDescent="0.35">
      <c r="E774" s="84"/>
      <c r="F774" s="84"/>
      <c r="G774" s="84"/>
      <c r="H774" s="84"/>
      <c r="I774" s="84"/>
      <c r="J774" s="84"/>
      <c r="K774" s="85"/>
      <c r="L774" s="86"/>
      <c r="M774" s="86"/>
      <c r="N774" s="86"/>
      <c r="O774" s="87"/>
      <c r="P774" s="88"/>
      <c r="Q774" s="89"/>
      <c r="R774" s="89"/>
      <c r="S774" s="89"/>
      <c r="T774" s="89"/>
      <c r="U774" s="89"/>
      <c r="V774" s="89"/>
      <c r="W774" s="89"/>
      <c r="X774" s="89"/>
      <c r="Y774" s="89"/>
      <c r="Z774" s="89"/>
      <c r="AA774" s="89"/>
      <c r="AB774" s="89"/>
      <c r="AC774" s="89"/>
      <c r="AD774" s="89"/>
      <c r="AE774" s="89"/>
      <c r="AF774" s="89"/>
      <c r="AG774" s="89"/>
      <c r="AH774" s="89"/>
      <c r="AI774" s="89"/>
      <c r="AJ774" s="89"/>
      <c r="AK774" s="89"/>
      <c r="AL774" s="89"/>
      <c r="AM774" s="89"/>
      <c r="AN774" s="89"/>
      <c r="AO774" s="89"/>
      <c r="AP774" s="89"/>
      <c r="AQ774" s="89"/>
      <c r="AR774" s="89"/>
      <c r="AS774" s="89"/>
      <c r="AT774" s="89"/>
      <c r="AU774" s="89"/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  <c r="BG774" s="89"/>
      <c r="BH774" s="89"/>
      <c r="BI774" s="89"/>
      <c r="BJ774" s="89"/>
      <c r="BK774" s="89"/>
      <c r="BL774" s="89"/>
      <c r="BM774" s="89"/>
      <c r="BN774" s="89"/>
      <c r="BO774" s="89"/>
    </row>
    <row r="775" spans="5:67" ht="15.75" customHeight="1" x14ac:dyDescent="0.35">
      <c r="E775" s="84"/>
      <c r="F775" s="84"/>
      <c r="G775" s="84"/>
      <c r="H775" s="84"/>
      <c r="I775" s="84"/>
      <c r="J775" s="84"/>
      <c r="K775" s="85"/>
      <c r="L775" s="86"/>
      <c r="M775" s="86"/>
      <c r="N775" s="86"/>
      <c r="O775" s="87"/>
      <c r="P775" s="88"/>
      <c r="Q775" s="89"/>
      <c r="R775" s="89"/>
      <c r="S775" s="89"/>
      <c r="T775" s="89"/>
      <c r="U775" s="89"/>
      <c r="V775" s="89"/>
      <c r="W775" s="89"/>
      <c r="X775" s="89"/>
      <c r="Y775" s="89"/>
      <c r="Z775" s="89"/>
      <c r="AA775" s="89"/>
      <c r="AB775" s="89"/>
      <c r="AC775" s="89"/>
      <c r="AD775" s="89"/>
      <c r="AE775" s="89"/>
      <c r="AF775" s="89"/>
      <c r="AG775" s="89"/>
      <c r="AH775" s="89"/>
      <c r="AI775" s="89"/>
      <c r="AJ775" s="89"/>
      <c r="AK775" s="89"/>
      <c r="AL775" s="89"/>
      <c r="AM775" s="89"/>
      <c r="AN775" s="89"/>
      <c r="AO775" s="89"/>
      <c r="AP775" s="89"/>
      <c r="AQ775" s="89"/>
      <c r="AR775" s="89"/>
      <c r="AS775" s="89"/>
      <c r="AT775" s="89"/>
      <c r="AU775" s="89"/>
      <c r="AV775" s="89"/>
      <c r="AW775" s="89"/>
      <c r="AX775" s="89"/>
      <c r="AY775" s="89"/>
      <c r="AZ775" s="89"/>
      <c r="BA775" s="89"/>
      <c r="BB775" s="89"/>
      <c r="BC775" s="89"/>
      <c r="BD775" s="89"/>
      <c r="BE775" s="89"/>
      <c r="BF775" s="89"/>
      <c r="BG775" s="89"/>
      <c r="BH775" s="89"/>
      <c r="BI775" s="89"/>
      <c r="BJ775" s="89"/>
      <c r="BK775" s="89"/>
      <c r="BL775" s="89"/>
      <c r="BM775" s="89"/>
      <c r="BN775" s="89"/>
      <c r="BO775" s="89"/>
    </row>
    <row r="776" spans="5:67" ht="15.75" customHeight="1" x14ac:dyDescent="0.35">
      <c r="E776" s="84"/>
      <c r="F776" s="84"/>
      <c r="G776" s="84"/>
      <c r="H776" s="84"/>
      <c r="I776" s="84"/>
      <c r="J776" s="84"/>
      <c r="K776" s="85"/>
      <c r="L776" s="86"/>
      <c r="M776" s="86"/>
      <c r="N776" s="86"/>
      <c r="O776" s="87"/>
      <c r="P776" s="88"/>
      <c r="Q776" s="89"/>
      <c r="R776" s="89"/>
      <c r="S776" s="89"/>
      <c r="T776" s="89"/>
      <c r="U776" s="89"/>
      <c r="V776" s="89"/>
      <c r="W776" s="89"/>
      <c r="X776" s="89"/>
      <c r="Y776" s="89"/>
      <c r="Z776" s="89"/>
      <c r="AA776" s="89"/>
      <c r="AB776" s="89"/>
      <c r="AC776" s="89"/>
      <c r="AD776" s="89"/>
      <c r="AE776" s="89"/>
      <c r="AF776" s="89"/>
      <c r="AG776" s="89"/>
      <c r="AH776" s="89"/>
      <c r="AI776" s="89"/>
      <c r="AJ776" s="89"/>
      <c r="AK776" s="89"/>
      <c r="AL776" s="89"/>
      <c r="AM776" s="89"/>
      <c r="AN776" s="89"/>
      <c r="AO776" s="89"/>
      <c r="AP776" s="89"/>
      <c r="AQ776" s="89"/>
      <c r="AR776" s="89"/>
      <c r="AS776" s="89"/>
      <c r="AT776" s="89"/>
      <c r="AU776" s="89"/>
      <c r="AV776" s="89"/>
      <c r="AW776" s="89"/>
      <c r="AX776" s="89"/>
      <c r="AY776" s="89"/>
      <c r="AZ776" s="89"/>
      <c r="BA776" s="89"/>
      <c r="BB776" s="89"/>
      <c r="BC776" s="89"/>
      <c r="BD776" s="89"/>
      <c r="BE776" s="89"/>
      <c r="BF776" s="89"/>
      <c r="BG776" s="89"/>
      <c r="BH776" s="89"/>
      <c r="BI776" s="89"/>
      <c r="BJ776" s="89"/>
      <c r="BK776" s="89"/>
      <c r="BL776" s="89"/>
      <c r="BM776" s="89"/>
      <c r="BN776" s="89"/>
      <c r="BO776" s="89"/>
    </row>
    <row r="777" spans="5:67" ht="15.75" customHeight="1" x14ac:dyDescent="0.35">
      <c r="E777" s="84"/>
      <c r="F777" s="84"/>
      <c r="G777" s="84"/>
      <c r="H777" s="84"/>
      <c r="I777" s="84"/>
      <c r="J777" s="84"/>
      <c r="K777" s="85"/>
      <c r="L777" s="86"/>
      <c r="M777" s="86"/>
      <c r="N777" s="86"/>
      <c r="O777" s="87"/>
      <c r="P777" s="88"/>
      <c r="Q777" s="89"/>
      <c r="R777" s="89"/>
      <c r="S777" s="89"/>
      <c r="T777" s="89"/>
      <c r="U777" s="89"/>
      <c r="V777" s="89"/>
      <c r="W777" s="89"/>
      <c r="X777" s="89"/>
      <c r="Y777" s="89"/>
      <c r="Z777" s="89"/>
      <c r="AA777" s="89"/>
      <c r="AB777" s="89"/>
      <c r="AC777" s="89"/>
      <c r="AD777" s="89"/>
      <c r="AE777" s="89"/>
      <c r="AF777" s="89"/>
      <c r="AG777" s="89"/>
      <c r="AH777" s="89"/>
      <c r="AI777" s="89"/>
      <c r="AJ777" s="89"/>
      <c r="AK777" s="89"/>
      <c r="AL777" s="89"/>
      <c r="AM777" s="89"/>
      <c r="AN777" s="89"/>
      <c r="AO777" s="89"/>
      <c r="AP777" s="89"/>
      <c r="AQ777" s="89"/>
      <c r="AR777" s="89"/>
      <c r="AS777" s="89"/>
      <c r="AT777" s="89"/>
      <c r="AU777" s="89"/>
      <c r="AV777" s="89"/>
      <c r="AW777" s="89"/>
      <c r="AX777" s="89"/>
      <c r="AY777" s="89"/>
      <c r="AZ777" s="89"/>
      <c r="BA777" s="89"/>
      <c r="BB777" s="89"/>
      <c r="BC777" s="89"/>
      <c r="BD777" s="89"/>
      <c r="BE777" s="89"/>
      <c r="BF777" s="89"/>
      <c r="BG777" s="89"/>
      <c r="BH777" s="89"/>
      <c r="BI777" s="89"/>
      <c r="BJ777" s="89"/>
      <c r="BK777" s="89"/>
      <c r="BL777" s="89"/>
      <c r="BM777" s="89"/>
      <c r="BN777" s="89"/>
      <c r="BO777" s="89"/>
    </row>
    <row r="778" spans="5:67" ht="15.75" customHeight="1" x14ac:dyDescent="0.35">
      <c r="E778" s="84"/>
      <c r="F778" s="84"/>
      <c r="G778" s="84"/>
      <c r="H778" s="84"/>
      <c r="I778" s="84"/>
      <c r="J778" s="84"/>
      <c r="K778" s="85"/>
      <c r="L778" s="86"/>
      <c r="M778" s="86"/>
      <c r="N778" s="86"/>
      <c r="O778" s="87"/>
      <c r="P778" s="88"/>
      <c r="Q778" s="89"/>
      <c r="R778" s="89"/>
      <c r="S778" s="89"/>
      <c r="T778" s="89"/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F778" s="89"/>
      <c r="AG778" s="89"/>
      <c r="AH778" s="89"/>
      <c r="AI778" s="89"/>
      <c r="AJ778" s="89"/>
      <c r="AK778" s="89"/>
      <c r="AL778" s="89"/>
      <c r="AM778" s="89"/>
      <c r="AN778" s="89"/>
      <c r="AO778" s="89"/>
      <c r="AP778" s="89"/>
      <c r="AQ778" s="89"/>
      <c r="AR778" s="89"/>
      <c r="AS778" s="89"/>
      <c r="AT778" s="89"/>
      <c r="AU778" s="89"/>
      <c r="AV778" s="89"/>
      <c r="AW778" s="89"/>
      <c r="AX778" s="89"/>
      <c r="AY778" s="89"/>
      <c r="AZ778" s="89"/>
      <c r="BA778" s="89"/>
      <c r="BB778" s="89"/>
      <c r="BC778" s="89"/>
      <c r="BD778" s="89"/>
      <c r="BE778" s="89"/>
      <c r="BF778" s="89"/>
      <c r="BG778" s="89"/>
      <c r="BH778" s="89"/>
      <c r="BI778" s="89"/>
      <c r="BJ778" s="89"/>
      <c r="BK778" s="89"/>
      <c r="BL778" s="89"/>
      <c r="BM778" s="89"/>
      <c r="BN778" s="89"/>
      <c r="BO778" s="89"/>
    </row>
    <row r="779" spans="5:67" ht="15.75" customHeight="1" x14ac:dyDescent="0.35">
      <c r="E779" s="84"/>
      <c r="F779" s="84"/>
      <c r="G779" s="84"/>
      <c r="H779" s="84"/>
      <c r="I779" s="84"/>
      <c r="J779" s="84"/>
      <c r="K779" s="85"/>
      <c r="L779" s="86"/>
      <c r="M779" s="86"/>
      <c r="N779" s="86"/>
      <c r="O779" s="87"/>
      <c r="P779" s="88"/>
      <c r="Q779" s="89"/>
      <c r="R779" s="89"/>
      <c r="S779" s="89"/>
      <c r="T779" s="89"/>
      <c r="U779" s="89"/>
      <c r="V779" s="89"/>
      <c r="W779" s="89"/>
      <c r="X779" s="89"/>
      <c r="Y779" s="89"/>
      <c r="Z779" s="89"/>
      <c r="AA779" s="89"/>
      <c r="AB779" s="89"/>
      <c r="AC779" s="89"/>
      <c r="AD779" s="89"/>
      <c r="AE779" s="89"/>
      <c r="AF779" s="89"/>
      <c r="AG779" s="89"/>
      <c r="AH779" s="89"/>
      <c r="AI779" s="89"/>
      <c r="AJ779" s="89"/>
      <c r="AK779" s="89"/>
      <c r="AL779" s="89"/>
      <c r="AM779" s="89"/>
      <c r="AN779" s="89"/>
      <c r="AO779" s="89"/>
      <c r="AP779" s="89"/>
      <c r="AQ779" s="89"/>
      <c r="AR779" s="89"/>
      <c r="AS779" s="89"/>
      <c r="AT779" s="89"/>
      <c r="AU779" s="89"/>
      <c r="AV779" s="89"/>
      <c r="AW779" s="89"/>
      <c r="AX779" s="89"/>
      <c r="AY779" s="89"/>
      <c r="AZ779" s="89"/>
      <c r="BA779" s="89"/>
      <c r="BB779" s="89"/>
      <c r="BC779" s="89"/>
      <c r="BD779" s="89"/>
      <c r="BE779" s="89"/>
      <c r="BF779" s="89"/>
      <c r="BG779" s="89"/>
      <c r="BH779" s="89"/>
      <c r="BI779" s="89"/>
      <c r="BJ779" s="89"/>
      <c r="BK779" s="89"/>
      <c r="BL779" s="89"/>
      <c r="BM779" s="89"/>
      <c r="BN779" s="89"/>
      <c r="BO779" s="89"/>
    </row>
    <row r="780" spans="5:67" ht="15.75" customHeight="1" x14ac:dyDescent="0.35">
      <c r="E780" s="84"/>
      <c r="F780" s="84"/>
      <c r="G780" s="84"/>
      <c r="H780" s="84"/>
      <c r="I780" s="84"/>
      <c r="J780" s="84"/>
      <c r="K780" s="85"/>
      <c r="L780" s="86"/>
      <c r="M780" s="86"/>
      <c r="N780" s="86"/>
      <c r="O780" s="87"/>
      <c r="P780" s="88"/>
      <c r="Q780" s="89"/>
      <c r="R780" s="89"/>
      <c r="S780" s="89"/>
      <c r="T780" s="89"/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F780" s="89"/>
      <c r="AG780" s="89"/>
      <c r="AH780" s="89"/>
      <c r="AI780" s="89"/>
      <c r="AJ780" s="89"/>
      <c r="AK780" s="89"/>
      <c r="AL780" s="89"/>
      <c r="AM780" s="89"/>
      <c r="AN780" s="89"/>
      <c r="AO780" s="89"/>
      <c r="AP780" s="89"/>
      <c r="AQ780" s="89"/>
      <c r="AR780" s="89"/>
      <c r="AS780" s="89"/>
      <c r="AT780" s="89"/>
      <c r="AU780" s="89"/>
      <c r="AV780" s="89"/>
      <c r="AW780" s="89"/>
      <c r="AX780" s="89"/>
      <c r="AY780" s="89"/>
      <c r="AZ780" s="89"/>
      <c r="BA780" s="89"/>
      <c r="BB780" s="89"/>
      <c r="BC780" s="89"/>
      <c r="BD780" s="89"/>
      <c r="BE780" s="89"/>
      <c r="BF780" s="89"/>
      <c r="BG780" s="89"/>
      <c r="BH780" s="89"/>
      <c r="BI780" s="89"/>
      <c r="BJ780" s="89"/>
      <c r="BK780" s="89"/>
      <c r="BL780" s="89"/>
      <c r="BM780" s="89"/>
      <c r="BN780" s="89"/>
      <c r="BO780" s="89"/>
    </row>
    <row r="781" spans="5:67" ht="15.75" customHeight="1" x14ac:dyDescent="0.35">
      <c r="E781" s="84"/>
      <c r="F781" s="84"/>
      <c r="G781" s="84"/>
      <c r="H781" s="84"/>
      <c r="I781" s="84"/>
      <c r="J781" s="84"/>
      <c r="K781" s="85"/>
      <c r="L781" s="86"/>
      <c r="M781" s="86"/>
      <c r="N781" s="86"/>
      <c r="O781" s="87"/>
      <c r="P781" s="88"/>
      <c r="Q781" s="89"/>
      <c r="R781" s="89"/>
      <c r="S781" s="89"/>
      <c r="T781" s="89"/>
      <c r="U781" s="89"/>
      <c r="V781" s="89"/>
      <c r="W781" s="89"/>
      <c r="X781" s="89"/>
      <c r="Y781" s="89"/>
      <c r="Z781" s="89"/>
      <c r="AA781" s="89"/>
      <c r="AB781" s="89"/>
      <c r="AC781" s="89"/>
      <c r="AD781" s="89"/>
      <c r="AE781" s="89"/>
      <c r="AF781" s="89"/>
      <c r="AG781" s="89"/>
      <c r="AH781" s="89"/>
      <c r="AI781" s="89"/>
      <c r="AJ781" s="89"/>
      <c r="AK781" s="89"/>
      <c r="AL781" s="89"/>
      <c r="AM781" s="89"/>
      <c r="AN781" s="89"/>
      <c r="AO781" s="89"/>
      <c r="AP781" s="89"/>
      <c r="AQ781" s="89"/>
      <c r="AR781" s="89"/>
      <c r="AS781" s="89"/>
      <c r="AT781" s="89"/>
      <c r="AU781" s="89"/>
      <c r="AV781" s="89"/>
      <c r="AW781" s="89"/>
      <c r="AX781" s="89"/>
      <c r="AY781" s="89"/>
      <c r="AZ781" s="89"/>
      <c r="BA781" s="89"/>
      <c r="BB781" s="89"/>
      <c r="BC781" s="89"/>
      <c r="BD781" s="89"/>
      <c r="BE781" s="89"/>
      <c r="BF781" s="89"/>
      <c r="BG781" s="89"/>
      <c r="BH781" s="89"/>
      <c r="BI781" s="89"/>
      <c r="BJ781" s="89"/>
      <c r="BK781" s="89"/>
      <c r="BL781" s="89"/>
      <c r="BM781" s="89"/>
      <c r="BN781" s="89"/>
      <c r="BO781" s="89"/>
    </row>
    <row r="782" spans="5:67" ht="15.75" customHeight="1" x14ac:dyDescent="0.35">
      <c r="E782" s="84"/>
      <c r="F782" s="84"/>
      <c r="G782" s="84"/>
      <c r="H782" s="84"/>
      <c r="I782" s="84"/>
      <c r="J782" s="84"/>
      <c r="K782" s="85"/>
      <c r="L782" s="86"/>
      <c r="M782" s="86"/>
      <c r="N782" s="86"/>
      <c r="O782" s="87"/>
      <c r="P782" s="88"/>
      <c r="Q782" s="89"/>
      <c r="R782" s="89"/>
      <c r="S782" s="89"/>
      <c r="T782" s="89"/>
      <c r="U782" s="89"/>
      <c r="V782" s="89"/>
      <c r="W782" s="89"/>
      <c r="X782" s="89"/>
      <c r="Y782" s="89"/>
      <c r="Z782" s="89"/>
      <c r="AA782" s="89"/>
      <c r="AB782" s="89"/>
      <c r="AC782" s="89"/>
      <c r="AD782" s="89"/>
      <c r="AE782" s="89"/>
      <c r="AF782" s="89"/>
      <c r="AG782" s="89"/>
      <c r="AH782" s="89"/>
      <c r="AI782" s="89"/>
      <c r="AJ782" s="89"/>
      <c r="AK782" s="89"/>
      <c r="AL782" s="89"/>
      <c r="AM782" s="89"/>
      <c r="AN782" s="89"/>
      <c r="AO782" s="89"/>
      <c r="AP782" s="89"/>
      <c r="AQ782" s="89"/>
      <c r="AR782" s="89"/>
      <c r="AS782" s="89"/>
      <c r="AT782" s="89"/>
      <c r="AU782" s="89"/>
      <c r="AV782" s="89"/>
      <c r="AW782" s="89"/>
      <c r="AX782" s="89"/>
      <c r="AY782" s="89"/>
      <c r="AZ782" s="89"/>
      <c r="BA782" s="89"/>
      <c r="BB782" s="89"/>
      <c r="BC782" s="89"/>
      <c r="BD782" s="89"/>
      <c r="BE782" s="89"/>
      <c r="BF782" s="89"/>
      <c r="BG782" s="89"/>
      <c r="BH782" s="89"/>
      <c r="BI782" s="89"/>
      <c r="BJ782" s="89"/>
      <c r="BK782" s="89"/>
      <c r="BL782" s="89"/>
      <c r="BM782" s="89"/>
      <c r="BN782" s="89"/>
      <c r="BO782" s="89"/>
    </row>
    <row r="783" spans="5:67" ht="15.75" customHeight="1" x14ac:dyDescent="0.35">
      <c r="E783" s="84"/>
      <c r="F783" s="84"/>
      <c r="G783" s="84"/>
      <c r="H783" s="84"/>
      <c r="I783" s="84"/>
      <c r="J783" s="84"/>
      <c r="K783" s="85"/>
      <c r="L783" s="86"/>
      <c r="M783" s="86"/>
      <c r="N783" s="86"/>
      <c r="O783" s="87"/>
      <c r="P783" s="88"/>
      <c r="Q783" s="89"/>
      <c r="R783" s="89"/>
      <c r="S783" s="89"/>
      <c r="T783" s="89"/>
      <c r="U783" s="89"/>
      <c r="V783" s="89"/>
      <c r="W783" s="89"/>
      <c r="X783" s="89"/>
      <c r="Y783" s="89"/>
      <c r="Z783" s="89"/>
      <c r="AA783" s="89"/>
      <c r="AB783" s="89"/>
      <c r="AC783" s="89"/>
      <c r="AD783" s="89"/>
      <c r="AE783" s="89"/>
      <c r="AF783" s="89"/>
      <c r="AG783" s="89"/>
      <c r="AH783" s="89"/>
      <c r="AI783" s="89"/>
      <c r="AJ783" s="89"/>
      <c r="AK783" s="89"/>
      <c r="AL783" s="89"/>
      <c r="AM783" s="89"/>
      <c r="AN783" s="89"/>
      <c r="AO783" s="89"/>
      <c r="AP783" s="89"/>
      <c r="AQ783" s="89"/>
      <c r="AR783" s="89"/>
      <c r="AS783" s="89"/>
      <c r="AT783" s="89"/>
      <c r="AU783" s="89"/>
      <c r="AV783" s="89"/>
      <c r="AW783" s="89"/>
      <c r="AX783" s="89"/>
      <c r="AY783" s="89"/>
      <c r="AZ783" s="89"/>
      <c r="BA783" s="89"/>
      <c r="BB783" s="89"/>
      <c r="BC783" s="89"/>
      <c r="BD783" s="89"/>
      <c r="BE783" s="89"/>
      <c r="BF783" s="89"/>
      <c r="BG783" s="89"/>
      <c r="BH783" s="89"/>
      <c r="BI783" s="89"/>
      <c r="BJ783" s="89"/>
      <c r="BK783" s="89"/>
      <c r="BL783" s="89"/>
      <c r="BM783" s="89"/>
      <c r="BN783" s="89"/>
      <c r="BO783" s="89"/>
    </row>
    <row r="784" spans="5:67" ht="15.75" customHeight="1" x14ac:dyDescent="0.35">
      <c r="E784" s="84"/>
      <c r="F784" s="84"/>
      <c r="G784" s="84"/>
      <c r="H784" s="84"/>
      <c r="I784" s="84"/>
      <c r="J784" s="84"/>
      <c r="K784" s="85"/>
      <c r="L784" s="86"/>
      <c r="M784" s="86"/>
      <c r="N784" s="86"/>
      <c r="O784" s="87"/>
      <c r="P784" s="88"/>
      <c r="Q784" s="89"/>
      <c r="R784" s="89"/>
      <c r="S784" s="89"/>
      <c r="T784" s="89"/>
      <c r="U784" s="89"/>
      <c r="V784" s="89"/>
      <c r="W784" s="89"/>
      <c r="X784" s="89"/>
      <c r="Y784" s="89"/>
      <c r="Z784" s="89"/>
      <c r="AA784" s="89"/>
      <c r="AB784" s="89"/>
      <c r="AC784" s="89"/>
      <c r="AD784" s="89"/>
      <c r="AE784" s="89"/>
      <c r="AF784" s="89"/>
      <c r="AG784" s="89"/>
      <c r="AH784" s="89"/>
      <c r="AI784" s="89"/>
      <c r="AJ784" s="89"/>
      <c r="AK784" s="89"/>
      <c r="AL784" s="89"/>
      <c r="AM784" s="89"/>
      <c r="AN784" s="89"/>
      <c r="AO784" s="89"/>
      <c r="AP784" s="89"/>
      <c r="AQ784" s="89"/>
      <c r="AR784" s="89"/>
      <c r="AS784" s="89"/>
      <c r="AT784" s="89"/>
      <c r="AU784" s="89"/>
      <c r="AV784" s="89"/>
      <c r="AW784" s="89"/>
      <c r="AX784" s="89"/>
      <c r="AY784" s="89"/>
      <c r="AZ784" s="89"/>
      <c r="BA784" s="89"/>
      <c r="BB784" s="89"/>
      <c r="BC784" s="89"/>
      <c r="BD784" s="89"/>
      <c r="BE784" s="89"/>
      <c r="BF784" s="89"/>
      <c r="BG784" s="89"/>
      <c r="BH784" s="89"/>
      <c r="BI784" s="89"/>
      <c r="BJ784" s="89"/>
      <c r="BK784" s="89"/>
      <c r="BL784" s="89"/>
      <c r="BM784" s="89"/>
      <c r="BN784" s="89"/>
      <c r="BO784" s="89"/>
    </row>
    <row r="785" spans="5:67" ht="15.75" customHeight="1" x14ac:dyDescent="0.35">
      <c r="E785" s="84"/>
      <c r="F785" s="84"/>
      <c r="G785" s="84"/>
      <c r="H785" s="84"/>
      <c r="I785" s="84"/>
      <c r="J785" s="84"/>
      <c r="K785" s="85"/>
      <c r="L785" s="86"/>
      <c r="M785" s="86"/>
      <c r="N785" s="86"/>
      <c r="O785" s="87"/>
      <c r="P785" s="88"/>
      <c r="Q785" s="89"/>
      <c r="R785" s="89"/>
      <c r="S785" s="89"/>
      <c r="T785" s="89"/>
      <c r="U785" s="89"/>
      <c r="V785" s="89"/>
      <c r="W785" s="89"/>
      <c r="X785" s="89"/>
      <c r="Y785" s="89"/>
      <c r="Z785" s="89"/>
      <c r="AA785" s="89"/>
      <c r="AB785" s="89"/>
      <c r="AC785" s="89"/>
      <c r="AD785" s="89"/>
      <c r="AE785" s="89"/>
      <c r="AF785" s="89"/>
      <c r="AG785" s="89"/>
      <c r="AH785" s="89"/>
      <c r="AI785" s="89"/>
      <c r="AJ785" s="89"/>
      <c r="AK785" s="89"/>
      <c r="AL785" s="89"/>
      <c r="AM785" s="89"/>
      <c r="AN785" s="89"/>
      <c r="AO785" s="89"/>
      <c r="AP785" s="89"/>
      <c r="AQ785" s="89"/>
      <c r="AR785" s="89"/>
      <c r="AS785" s="89"/>
      <c r="AT785" s="89"/>
      <c r="AU785" s="89"/>
      <c r="AV785" s="89"/>
      <c r="AW785" s="89"/>
      <c r="AX785" s="89"/>
      <c r="AY785" s="89"/>
      <c r="AZ785" s="89"/>
      <c r="BA785" s="89"/>
      <c r="BB785" s="89"/>
      <c r="BC785" s="89"/>
      <c r="BD785" s="89"/>
      <c r="BE785" s="89"/>
      <c r="BF785" s="89"/>
      <c r="BG785" s="89"/>
      <c r="BH785" s="89"/>
      <c r="BI785" s="89"/>
      <c r="BJ785" s="89"/>
      <c r="BK785" s="89"/>
      <c r="BL785" s="89"/>
      <c r="BM785" s="89"/>
      <c r="BN785" s="89"/>
      <c r="BO785" s="89"/>
    </row>
    <row r="786" spans="5:67" ht="15.75" customHeight="1" x14ac:dyDescent="0.35">
      <c r="E786" s="84"/>
      <c r="F786" s="84"/>
      <c r="G786" s="84"/>
      <c r="H786" s="84"/>
      <c r="I786" s="84"/>
      <c r="J786" s="84"/>
      <c r="K786" s="85"/>
      <c r="L786" s="86"/>
      <c r="M786" s="86"/>
      <c r="N786" s="86"/>
      <c r="O786" s="87"/>
      <c r="P786" s="88"/>
      <c r="Q786" s="89"/>
      <c r="R786" s="89"/>
      <c r="S786" s="89"/>
      <c r="T786" s="89"/>
      <c r="U786" s="89"/>
      <c r="V786" s="89"/>
      <c r="W786" s="89"/>
      <c r="X786" s="89"/>
      <c r="Y786" s="89"/>
      <c r="Z786" s="89"/>
      <c r="AA786" s="89"/>
      <c r="AB786" s="89"/>
      <c r="AC786" s="89"/>
      <c r="AD786" s="89"/>
      <c r="AE786" s="89"/>
      <c r="AF786" s="89"/>
      <c r="AG786" s="89"/>
      <c r="AH786" s="89"/>
      <c r="AI786" s="89"/>
      <c r="AJ786" s="89"/>
      <c r="AK786" s="89"/>
      <c r="AL786" s="89"/>
      <c r="AM786" s="89"/>
      <c r="AN786" s="89"/>
      <c r="AO786" s="89"/>
      <c r="AP786" s="89"/>
      <c r="AQ786" s="89"/>
      <c r="AR786" s="89"/>
      <c r="AS786" s="89"/>
      <c r="AT786" s="89"/>
      <c r="AU786" s="89"/>
      <c r="AV786" s="89"/>
      <c r="AW786" s="89"/>
      <c r="AX786" s="89"/>
      <c r="AY786" s="89"/>
      <c r="AZ786" s="89"/>
      <c r="BA786" s="89"/>
      <c r="BB786" s="89"/>
      <c r="BC786" s="89"/>
      <c r="BD786" s="89"/>
      <c r="BE786" s="89"/>
      <c r="BF786" s="89"/>
      <c r="BG786" s="89"/>
      <c r="BH786" s="89"/>
      <c r="BI786" s="89"/>
      <c r="BJ786" s="89"/>
      <c r="BK786" s="89"/>
      <c r="BL786" s="89"/>
      <c r="BM786" s="89"/>
      <c r="BN786" s="89"/>
      <c r="BO786" s="89"/>
    </row>
    <row r="787" spans="5:67" ht="15.75" customHeight="1" x14ac:dyDescent="0.35">
      <c r="E787" s="84"/>
      <c r="F787" s="84"/>
      <c r="G787" s="84"/>
      <c r="H787" s="84"/>
      <c r="I787" s="84"/>
      <c r="J787" s="84"/>
      <c r="K787" s="85"/>
      <c r="L787" s="86"/>
      <c r="M787" s="86"/>
      <c r="N787" s="86"/>
      <c r="O787" s="87"/>
      <c r="P787" s="88"/>
      <c r="Q787" s="89"/>
      <c r="R787" s="89"/>
      <c r="S787" s="89"/>
      <c r="T787" s="89"/>
      <c r="U787" s="89"/>
      <c r="V787" s="89"/>
      <c r="W787" s="89"/>
      <c r="X787" s="89"/>
      <c r="Y787" s="89"/>
      <c r="Z787" s="89"/>
      <c r="AA787" s="89"/>
      <c r="AB787" s="89"/>
      <c r="AC787" s="89"/>
      <c r="AD787" s="89"/>
      <c r="AE787" s="89"/>
      <c r="AF787" s="89"/>
      <c r="AG787" s="89"/>
      <c r="AH787" s="89"/>
      <c r="AI787" s="89"/>
      <c r="AJ787" s="89"/>
      <c r="AK787" s="89"/>
      <c r="AL787" s="89"/>
      <c r="AM787" s="89"/>
      <c r="AN787" s="89"/>
      <c r="AO787" s="89"/>
      <c r="AP787" s="89"/>
      <c r="AQ787" s="89"/>
      <c r="AR787" s="89"/>
      <c r="AS787" s="89"/>
      <c r="AT787" s="89"/>
      <c r="AU787" s="89"/>
      <c r="AV787" s="89"/>
      <c r="AW787" s="89"/>
      <c r="AX787" s="89"/>
      <c r="AY787" s="89"/>
      <c r="AZ787" s="89"/>
      <c r="BA787" s="89"/>
      <c r="BB787" s="89"/>
      <c r="BC787" s="89"/>
      <c r="BD787" s="89"/>
      <c r="BE787" s="89"/>
      <c r="BF787" s="89"/>
      <c r="BG787" s="89"/>
      <c r="BH787" s="89"/>
      <c r="BI787" s="89"/>
      <c r="BJ787" s="89"/>
      <c r="BK787" s="89"/>
      <c r="BL787" s="89"/>
      <c r="BM787" s="89"/>
      <c r="BN787" s="89"/>
      <c r="BO787" s="89"/>
    </row>
    <row r="788" spans="5:67" ht="15.75" customHeight="1" x14ac:dyDescent="0.35">
      <c r="E788" s="84"/>
      <c r="F788" s="84"/>
      <c r="G788" s="84"/>
      <c r="H788" s="84"/>
      <c r="I788" s="84"/>
      <c r="J788" s="84"/>
      <c r="K788" s="85"/>
      <c r="L788" s="86"/>
      <c r="M788" s="86"/>
      <c r="N788" s="86"/>
      <c r="O788" s="87"/>
      <c r="P788" s="88"/>
      <c r="Q788" s="89"/>
      <c r="R788" s="89"/>
      <c r="S788" s="89"/>
      <c r="T788" s="89"/>
      <c r="U788" s="89"/>
      <c r="V788" s="89"/>
      <c r="W788" s="89"/>
      <c r="X788" s="89"/>
      <c r="Y788" s="89"/>
      <c r="Z788" s="89"/>
      <c r="AA788" s="89"/>
      <c r="AB788" s="89"/>
      <c r="AC788" s="89"/>
      <c r="AD788" s="89"/>
      <c r="AE788" s="89"/>
      <c r="AF788" s="89"/>
      <c r="AG788" s="89"/>
      <c r="AH788" s="89"/>
      <c r="AI788" s="89"/>
      <c r="AJ788" s="89"/>
      <c r="AK788" s="89"/>
      <c r="AL788" s="89"/>
      <c r="AM788" s="89"/>
      <c r="AN788" s="89"/>
      <c r="AO788" s="89"/>
      <c r="AP788" s="89"/>
      <c r="AQ788" s="89"/>
      <c r="AR788" s="89"/>
      <c r="AS788" s="89"/>
      <c r="AT788" s="89"/>
      <c r="AU788" s="89"/>
      <c r="AV788" s="89"/>
      <c r="AW788" s="89"/>
      <c r="AX788" s="89"/>
      <c r="AY788" s="89"/>
      <c r="AZ788" s="89"/>
      <c r="BA788" s="89"/>
      <c r="BB788" s="89"/>
      <c r="BC788" s="89"/>
      <c r="BD788" s="89"/>
      <c r="BE788" s="89"/>
      <c r="BF788" s="89"/>
      <c r="BG788" s="89"/>
      <c r="BH788" s="89"/>
      <c r="BI788" s="89"/>
      <c r="BJ788" s="89"/>
      <c r="BK788" s="89"/>
      <c r="BL788" s="89"/>
      <c r="BM788" s="89"/>
      <c r="BN788" s="89"/>
      <c r="BO788" s="89"/>
    </row>
    <row r="789" spans="5:67" ht="15.75" customHeight="1" x14ac:dyDescent="0.35">
      <c r="E789" s="84"/>
      <c r="F789" s="84"/>
      <c r="G789" s="84"/>
      <c r="H789" s="84"/>
      <c r="I789" s="84"/>
      <c r="J789" s="84"/>
      <c r="K789" s="85"/>
      <c r="L789" s="86"/>
      <c r="M789" s="86"/>
      <c r="N789" s="86"/>
      <c r="O789" s="87"/>
      <c r="P789" s="88"/>
      <c r="Q789" s="89"/>
      <c r="R789" s="89"/>
      <c r="S789" s="89"/>
      <c r="T789" s="89"/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F789" s="89"/>
      <c r="AG789" s="89"/>
      <c r="AH789" s="89"/>
      <c r="AI789" s="89"/>
      <c r="AJ789" s="89"/>
      <c r="AK789" s="89"/>
      <c r="AL789" s="89"/>
      <c r="AM789" s="89"/>
      <c r="AN789" s="89"/>
      <c r="AO789" s="89"/>
      <c r="AP789" s="89"/>
      <c r="AQ789" s="89"/>
      <c r="AR789" s="89"/>
      <c r="AS789" s="89"/>
      <c r="AT789" s="89"/>
      <c r="AU789" s="89"/>
      <c r="AV789" s="89"/>
      <c r="AW789" s="89"/>
      <c r="AX789" s="89"/>
      <c r="AY789" s="89"/>
      <c r="AZ789" s="89"/>
      <c r="BA789" s="89"/>
      <c r="BB789" s="89"/>
      <c r="BC789" s="89"/>
      <c r="BD789" s="89"/>
      <c r="BE789" s="89"/>
      <c r="BF789" s="89"/>
      <c r="BG789" s="89"/>
      <c r="BH789" s="89"/>
      <c r="BI789" s="89"/>
      <c r="BJ789" s="89"/>
      <c r="BK789" s="89"/>
      <c r="BL789" s="89"/>
      <c r="BM789" s="89"/>
      <c r="BN789" s="89"/>
      <c r="BO789" s="89"/>
    </row>
    <row r="790" spans="5:67" ht="15.75" customHeight="1" x14ac:dyDescent="0.35">
      <c r="E790" s="84"/>
      <c r="F790" s="84"/>
      <c r="G790" s="84"/>
      <c r="H790" s="84"/>
      <c r="I790" s="84"/>
      <c r="J790" s="84"/>
      <c r="K790" s="85"/>
      <c r="L790" s="86"/>
      <c r="M790" s="86"/>
      <c r="N790" s="86"/>
      <c r="O790" s="87"/>
      <c r="P790" s="88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/>
      <c r="AQ790" s="89"/>
      <c r="AR790" s="89"/>
      <c r="AS790" s="89"/>
      <c r="AT790" s="89"/>
      <c r="AU790" s="89"/>
      <c r="AV790" s="89"/>
      <c r="AW790" s="89"/>
      <c r="AX790" s="89"/>
      <c r="AY790" s="89"/>
      <c r="AZ790" s="89"/>
      <c r="BA790" s="89"/>
      <c r="BB790" s="89"/>
      <c r="BC790" s="89"/>
      <c r="BD790" s="89"/>
      <c r="BE790" s="89"/>
      <c r="BF790" s="89"/>
      <c r="BG790" s="89"/>
      <c r="BH790" s="89"/>
      <c r="BI790" s="89"/>
      <c r="BJ790" s="89"/>
      <c r="BK790" s="89"/>
      <c r="BL790" s="89"/>
      <c r="BM790" s="89"/>
      <c r="BN790" s="89"/>
      <c r="BO790" s="89"/>
    </row>
    <row r="791" spans="5:67" ht="15.75" customHeight="1" x14ac:dyDescent="0.35">
      <c r="E791" s="84"/>
      <c r="F791" s="84"/>
      <c r="G791" s="84"/>
      <c r="H791" s="84"/>
      <c r="I791" s="84"/>
      <c r="J791" s="84"/>
      <c r="K791" s="85"/>
      <c r="L791" s="86"/>
      <c r="M791" s="86"/>
      <c r="N791" s="86"/>
      <c r="O791" s="87"/>
      <c r="P791" s="88"/>
      <c r="Q791" s="89"/>
      <c r="R791" s="89"/>
      <c r="S791" s="89"/>
      <c r="T791" s="89"/>
      <c r="U791" s="89"/>
      <c r="V791" s="89"/>
      <c r="W791" s="89"/>
      <c r="X791" s="89"/>
      <c r="Y791" s="89"/>
      <c r="Z791" s="89"/>
      <c r="AA791" s="89"/>
      <c r="AB791" s="89"/>
      <c r="AC791" s="89"/>
      <c r="AD791" s="89"/>
      <c r="AE791" s="89"/>
      <c r="AF791" s="89"/>
      <c r="AG791" s="89"/>
      <c r="AH791" s="89"/>
      <c r="AI791" s="89"/>
      <c r="AJ791" s="89"/>
      <c r="AK791" s="89"/>
      <c r="AL791" s="89"/>
      <c r="AM791" s="89"/>
      <c r="AN791" s="89"/>
      <c r="AO791" s="89"/>
      <c r="AP791" s="89"/>
      <c r="AQ791" s="89"/>
      <c r="AR791" s="89"/>
      <c r="AS791" s="89"/>
      <c r="AT791" s="89"/>
      <c r="AU791" s="89"/>
      <c r="AV791" s="89"/>
      <c r="AW791" s="89"/>
      <c r="AX791" s="89"/>
      <c r="AY791" s="89"/>
      <c r="AZ791" s="89"/>
      <c r="BA791" s="89"/>
      <c r="BB791" s="89"/>
      <c r="BC791" s="89"/>
      <c r="BD791" s="89"/>
      <c r="BE791" s="89"/>
      <c r="BF791" s="89"/>
      <c r="BG791" s="89"/>
      <c r="BH791" s="89"/>
      <c r="BI791" s="89"/>
      <c r="BJ791" s="89"/>
      <c r="BK791" s="89"/>
      <c r="BL791" s="89"/>
      <c r="BM791" s="89"/>
      <c r="BN791" s="89"/>
      <c r="BO791" s="89"/>
    </row>
    <row r="792" spans="5:67" ht="15.75" customHeight="1" x14ac:dyDescent="0.35">
      <c r="E792" s="84"/>
      <c r="F792" s="84"/>
      <c r="G792" s="84"/>
      <c r="H792" s="84"/>
      <c r="I792" s="84"/>
      <c r="J792" s="84"/>
      <c r="K792" s="85"/>
      <c r="L792" s="86"/>
      <c r="M792" s="86"/>
      <c r="N792" s="86"/>
      <c r="O792" s="87"/>
      <c r="P792" s="88"/>
      <c r="Q792" s="89"/>
      <c r="R792" s="89"/>
      <c r="S792" s="89"/>
      <c r="T792" s="89"/>
      <c r="U792" s="89"/>
      <c r="V792" s="89"/>
      <c r="W792" s="89"/>
      <c r="X792" s="89"/>
      <c r="Y792" s="89"/>
      <c r="Z792" s="89"/>
      <c r="AA792" s="89"/>
      <c r="AB792" s="89"/>
      <c r="AC792" s="89"/>
      <c r="AD792" s="89"/>
      <c r="AE792" s="89"/>
      <c r="AF792" s="89"/>
      <c r="AG792" s="89"/>
      <c r="AH792" s="89"/>
      <c r="AI792" s="89"/>
      <c r="AJ792" s="89"/>
      <c r="AK792" s="89"/>
      <c r="AL792" s="89"/>
      <c r="AM792" s="89"/>
      <c r="AN792" s="89"/>
      <c r="AO792" s="89"/>
      <c r="AP792" s="89"/>
      <c r="AQ792" s="89"/>
      <c r="AR792" s="89"/>
      <c r="AS792" s="89"/>
      <c r="AT792" s="89"/>
      <c r="AU792" s="89"/>
      <c r="AV792" s="89"/>
      <c r="AW792" s="89"/>
      <c r="AX792" s="89"/>
      <c r="AY792" s="89"/>
      <c r="AZ792" s="89"/>
      <c r="BA792" s="89"/>
      <c r="BB792" s="89"/>
      <c r="BC792" s="89"/>
      <c r="BD792" s="89"/>
      <c r="BE792" s="89"/>
      <c r="BF792" s="89"/>
      <c r="BG792" s="89"/>
      <c r="BH792" s="89"/>
      <c r="BI792" s="89"/>
      <c r="BJ792" s="89"/>
      <c r="BK792" s="89"/>
      <c r="BL792" s="89"/>
      <c r="BM792" s="89"/>
      <c r="BN792" s="89"/>
      <c r="BO792" s="89"/>
    </row>
    <row r="793" spans="5:67" ht="15.75" customHeight="1" x14ac:dyDescent="0.35">
      <c r="E793" s="84"/>
      <c r="F793" s="84"/>
      <c r="G793" s="84"/>
      <c r="H793" s="84"/>
      <c r="I793" s="84"/>
      <c r="J793" s="84"/>
      <c r="K793" s="85"/>
      <c r="L793" s="86"/>
      <c r="M793" s="86"/>
      <c r="N793" s="86"/>
      <c r="O793" s="87"/>
      <c r="P793" s="88"/>
      <c r="Q793" s="89"/>
      <c r="R793" s="89"/>
      <c r="S793" s="89"/>
      <c r="T793" s="89"/>
      <c r="U793" s="89"/>
      <c r="V793" s="89"/>
      <c r="W793" s="89"/>
      <c r="X793" s="89"/>
      <c r="Y793" s="89"/>
      <c r="Z793" s="89"/>
      <c r="AA793" s="89"/>
      <c r="AB793" s="89"/>
      <c r="AC793" s="89"/>
      <c r="AD793" s="89"/>
      <c r="AE793" s="89"/>
      <c r="AF793" s="89"/>
      <c r="AG793" s="89"/>
      <c r="AH793" s="89"/>
      <c r="AI793" s="89"/>
      <c r="AJ793" s="89"/>
      <c r="AK793" s="89"/>
      <c r="AL793" s="89"/>
      <c r="AM793" s="89"/>
      <c r="AN793" s="89"/>
      <c r="AO793" s="89"/>
      <c r="AP793" s="89"/>
      <c r="AQ793" s="89"/>
      <c r="AR793" s="89"/>
      <c r="AS793" s="89"/>
      <c r="AT793" s="89"/>
      <c r="AU793" s="89"/>
      <c r="AV793" s="89"/>
      <c r="AW793" s="89"/>
      <c r="AX793" s="89"/>
      <c r="AY793" s="89"/>
      <c r="AZ793" s="89"/>
      <c r="BA793" s="89"/>
      <c r="BB793" s="89"/>
      <c r="BC793" s="89"/>
      <c r="BD793" s="89"/>
      <c r="BE793" s="89"/>
      <c r="BF793" s="89"/>
      <c r="BG793" s="89"/>
      <c r="BH793" s="89"/>
      <c r="BI793" s="89"/>
      <c r="BJ793" s="89"/>
      <c r="BK793" s="89"/>
      <c r="BL793" s="89"/>
      <c r="BM793" s="89"/>
      <c r="BN793" s="89"/>
      <c r="BO793" s="89"/>
    </row>
    <row r="794" spans="5:67" ht="15.75" customHeight="1" x14ac:dyDescent="0.35">
      <c r="E794" s="84"/>
      <c r="F794" s="84"/>
      <c r="G794" s="84"/>
      <c r="H794" s="84"/>
      <c r="I794" s="84"/>
      <c r="J794" s="84"/>
      <c r="K794" s="85"/>
      <c r="L794" s="86"/>
      <c r="M794" s="86"/>
      <c r="N794" s="86"/>
      <c r="O794" s="87"/>
      <c r="P794" s="88"/>
      <c r="Q794" s="89"/>
      <c r="R794" s="89"/>
      <c r="S794" s="89"/>
      <c r="T794" s="89"/>
      <c r="U794" s="89"/>
      <c r="V794" s="89"/>
      <c r="W794" s="89"/>
      <c r="X794" s="89"/>
      <c r="Y794" s="89"/>
      <c r="Z794" s="89"/>
      <c r="AA794" s="89"/>
      <c r="AB794" s="89"/>
      <c r="AC794" s="89"/>
      <c r="AD794" s="89"/>
      <c r="AE794" s="89"/>
      <c r="AF794" s="89"/>
      <c r="AG794" s="89"/>
      <c r="AH794" s="89"/>
      <c r="AI794" s="89"/>
      <c r="AJ794" s="89"/>
      <c r="AK794" s="89"/>
      <c r="AL794" s="89"/>
      <c r="AM794" s="89"/>
      <c r="AN794" s="89"/>
      <c r="AO794" s="89"/>
      <c r="AP794" s="89"/>
      <c r="AQ794" s="89"/>
      <c r="AR794" s="89"/>
      <c r="AS794" s="89"/>
      <c r="AT794" s="89"/>
      <c r="AU794" s="89"/>
      <c r="AV794" s="89"/>
      <c r="AW794" s="89"/>
      <c r="AX794" s="89"/>
      <c r="AY794" s="89"/>
      <c r="AZ794" s="89"/>
      <c r="BA794" s="89"/>
      <c r="BB794" s="89"/>
      <c r="BC794" s="89"/>
      <c r="BD794" s="89"/>
      <c r="BE794" s="89"/>
      <c r="BF794" s="89"/>
      <c r="BG794" s="89"/>
      <c r="BH794" s="89"/>
      <c r="BI794" s="89"/>
      <c r="BJ794" s="89"/>
      <c r="BK794" s="89"/>
      <c r="BL794" s="89"/>
      <c r="BM794" s="89"/>
      <c r="BN794" s="89"/>
      <c r="BO794" s="89"/>
    </row>
    <row r="795" spans="5:67" ht="15.75" customHeight="1" x14ac:dyDescent="0.35">
      <c r="E795" s="84"/>
      <c r="F795" s="84"/>
      <c r="G795" s="84"/>
      <c r="H795" s="84"/>
      <c r="I795" s="84"/>
      <c r="J795" s="84"/>
      <c r="K795" s="85"/>
      <c r="L795" s="86"/>
      <c r="M795" s="86"/>
      <c r="N795" s="86"/>
      <c r="O795" s="87"/>
      <c r="P795" s="88"/>
      <c r="Q795" s="89"/>
      <c r="R795" s="89"/>
      <c r="S795" s="89"/>
      <c r="T795" s="89"/>
      <c r="U795" s="89"/>
      <c r="V795" s="89"/>
      <c r="W795" s="89"/>
      <c r="X795" s="89"/>
      <c r="Y795" s="89"/>
      <c r="Z795" s="89"/>
      <c r="AA795" s="89"/>
      <c r="AB795" s="89"/>
      <c r="AC795" s="89"/>
      <c r="AD795" s="89"/>
      <c r="AE795" s="89"/>
      <c r="AF795" s="89"/>
      <c r="AG795" s="89"/>
      <c r="AH795" s="89"/>
      <c r="AI795" s="89"/>
      <c r="AJ795" s="89"/>
      <c r="AK795" s="89"/>
      <c r="AL795" s="89"/>
      <c r="AM795" s="89"/>
      <c r="AN795" s="89"/>
      <c r="AO795" s="89"/>
      <c r="AP795" s="89"/>
      <c r="AQ795" s="89"/>
      <c r="AR795" s="89"/>
      <c r="AS795" s="89"/>
      <c r="AT795" s="89"/>
      <c r="AU795" s="89"/>
      <c r="AV795" s="89"/>
      <c r="AW795" s="89"/>
      <c r="AX795" s="89"/>
      <c r="AY795" s="89"/>
      <c r="AZ795" s="89"/>
      <c r="BA795" s="89"/>
      <c r="BB795" s="89"/>
      <c r="BC795" s="89"/>
      <c r="BD795" s="89"/>
      <c r="BE795" s="89"/>
      <c r="BF795" s="89"/>
      <c r="BG795" s="89"/>
      <c r="BH795" s="89"/>
      <c r="BI795" s="89"/>
      <c r="BJ795" s="89"/>
      <c r="BK795" s="89"/>
      <c r="BL795" s="89"/>
      <c r="BM795" s="89"/>
      <c r="BN795" s="89"/>
      <c r="BO795" s="89"/>
    </row>
    <row r="796" spans="5:67" ht="15.75" customHeight="1" x14ac:dyDescent="0.35">
      <c r="E796" s="84"/>
      <c r="F796" s="84"/>
      <c r="G796" s="84"/>
      <c r="H796" s="84"/>
      <c r="I796" s="84"/>
      <c r="J796" s="84"/>
      <c r="K796" s="85"/>
      <c r="L796" s="86"/>
      <c r="M796" s="86"/>
      <c r="N796" s="86"/>
      <c r="O796" s="87"/>
      <c r="P796" s="88"/>
      <c r="Q796" s="89"/>
      <c r="R796" s="89"/>
      <c r="S796" s="89"/>
      <c r="T796" s="89"/>
      <c r="U796" s="89"/>
      <c r="V796" s="89"/>
      <c r="W796" s="89"/>
      <c r="X796" s="89"/>
      <c r="Y796" s="89"/>
      <c r="Z796" s="89"/>
      <c r="AA796" s="89"/>
      <c r="AB796" s="89"/>
      <c r="AC796" s="89"/>
      <c r="AD796" s="89"/>
      <c r="AE796" s="89"/>
      <c r="AF796" s="89"/>
      <c r="AG796" s="89"/>
      <c r="AH796" s="89"/>
      <c r="AI796" s="89"/>
      <c r="AJ796" s="89"/>
      <c r="AK796" s="89"/>
      <c r="AL796" s="89"/>
      <c r="AM796" s="89"/>
      <c r="AN796" s="89"/>
      <c r="AO796" s="89"/>
      <c r="AP796" s="89"/>
      <c r="AQ796" s="89"/>
      <c r="AR796" s="89"/>
      <c r="AS796" s="89"/>
      <c r="AT796" s="89"/>
      <c r="AU796" s="89"/>
      <c r="AV796" s="89"/>
      <c r="AW796" s="89"/>
      <c r="AX796" s="89"/>
      <c r="AY796" s="89"/>
      <c r="AZ796" s="89"/>
      <c r="BA796" s="89"/>
      <c r="BB796" s="89"/>
      <c r="BC796" s="89"/>
      <c r="BD796" s="89"/>
      <c r="BE796" s="89"/>
      <c r="BF796" s="89"/>
      <c r="BG796" s="89"/>
      <c r="BH796" s="89"/>
      <c r="BI796" s="89"/>
      <c r="BJ796" s="89"/>
      <c r="BK796" s="89"/>
      <c r="BL796" s="89"/>
      <c r="BM796" s="89"/>
      <c r="BN796" s="89"/>
      <c r="BO796" s="89"/>
    </row>
    <row r="797" spans="5:67" ht="15.75" customHeight="1" x14ac:dyDescent="0.35">
      <c r="E797" s="84"/>
      <c r="F797" s="84"/>
      <c r="G797" s="84"/>
      <c r="H797" s="84"/>
      <c r="I797" s="84"/>
      <c r="J797" s="84"/>
      <c r="K797" s="85"/>
      <c r="L797" s="86"/>
      <c r="M797" s="86"/>
      <c r="N797" s="86"/>
      <c r="O797" s="87"/>
      <c r="P797" s="88"/>
      <c r="Q797" s="89"/>
      <c r="R797" s="89"/>
      <c r="S797" s="89"/>
      <c r="T797" s="89"/>
      <c r="U797" s="89"/>
      <c r="V797" s="89"/>
      <c r="W797" s="89"/>
      <c r="X797" s="89"/>
      <c r="Y797" s="89"/>
      <c r="Z797" s="89"/>
      <c r="AA797" s="89"/>
      <c r="AB797" s="89"/>
      <c r="AC797" s="89"/>
      <c r="AD797" s="89"/>
      <c r="AE797" s="89"/>
      <c r="AF797" s="89"/>
      <c r="AG797" s="89"/>
      <c r="AH797" s="89"/>
      <c r="AI797" s="89"/>
      <c r="AJ797" s="89"/>
      <c r="AK797" s="89"/>
      <c r="AL797" s="89"/>
      <c r="AM797" s="89"/>
      <c r="AN797" s="89"/>
      <c r="AO797" s="89"/>
      <c r="AP797" s="89"/>
      <c r="AQ797" s="89"/>
      <c r="AR797" s="89"/>
      <c r="AS797" s="89"/>
      <c r="AT797" s="89"/>
      <c r="AU797" s="89"/>
      <c r="AV797" s="89"/>
      <c r="AW797" s="89"/>
      <c r="AX797" s="89"/>
      <c r="AY797" s="89"/>
      <c r="AZ797" s="89"/>
      <c r="BA797" s="89"/>
      <c r="BB797" s="89"/>
      <c r="BC797" s="89"/>
      <c r="BD797" s="89"/>
      <c r="BE797" s="89"/>
      <c r="BF797" s="89"/>
      <c r="BG797" s="89"/>
      <c r="BH797" s="89"/>
      <c r="BI797" s="89"/>
      <c r="BJ797" s="89"/>
      <c r="BK797" s="89"/>
      <c r="BL797" s="89"/>
      <c r="BM797" s="89"/>
      <c r="BN797" s="89"/>
      <c r="BO797" s="89"/>
    </row>
    <row r="798" spans="5:67" ht="15.75" customHeight="1" x14ac:dyDescent="0.35">
      <c r="E798" s="84"/>
      <c r="F798" s="84"/>
      <c r="G798" s="84"/>
      <c r="H798" s="84"/>
      <c r="I798" s="84"/>
      <c r="J798" s="84"/>
      <c r="K798" s="85"/>
      <c r="L798" s="86"/>
      <c r="M798" s="86"/>
      <c r="N798" s="86"/>
      <c r="O798" s="87"/>
      <c r="P798" s="88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F798" s="89"/>
      <c r="AG798" s="89"/>
      <c r="AH798" s="89"/>
      <c r="AI798" s="89"/>
      <c r="AJ798" s="89"/>
      <c r="AK798" s="89"/>
      <c r="AL798" s="89"/>
      <c r="AM798" s="89"/>
      <c r="AN798" s="89"/>
      <c r="AO798" s="89"/>
      <c r="AP798" s="89"/>
      <c r="AQ798" s="89"/>
      <c r="AR798" s="89"/>
      <c r="AS798" s="89"/>
      <c r="AT798" s="89"/>
      <c r="AU798" s="89"/>
      <c r="AV798" s="89"/>
      <c r="AW798" s="89"/>
      <c r="AX798" s="89"/>
      <c r="AY798" s="89"/>
      <c r="AZ798" s="89"/>
      <c r="BA798" s="89"/>
      <c r="BB798" s="89"/>
      <c r="BC798" s="89"/>
      <c r="BD798" s="89"/>
      <c r="BE798" s="89"/>
      <c r="BF798" s="89"/>
      <c r="BG798" s="89"/>
      <c r="BH798" s="89"/>
      <c r="BI798" s="89"/>
      <c r="BJ798" s="89"/>
      <c r="BK798" s="89"/>
      <c r="BL798" s="89"/>
      <c r="BM798" s="89"/>
      <c r="BN798" s="89"/>
      <c r="BO798" s="89"/>
    </row>
    <row r="799" spans="5:67" ht="15.75" customHeight="1" x14ac:dyDescent="0.35">
      <c r="E799" s="84"/>
      <c r="F799" s="84"/>
      <c r="G799" s="84"/>
      <c r="H799" s="84"/>
      <c r="I799" s="84"/>
      <c r="J799" s="84"/>
      <c r="K799" s="85"/>
      <c r="L799" s="86"/>
      <c r="M799" s="86"/>
      <c r="N799" s="86"/>
      <c r="O799" s="87"/>
      <c r="P799" s="88"/>
      <c r="Q799" s="89"/>
      <c r="R799" s="89"/>
      <c r="S799" s="89"/>
      <c r="T799" s="89"/>
      <c r="U799" s="89"/>
      <c r="V799" s="89"/>
      <c r="W799" s="89"/>
      <c r="X799" s="89"/>
      <c r="Y799" s="89"/>
      <c r="Z799" s="89"/>
      <c r="AA799" s="89"/>
      <c r="AB799" s="89"/>
      <c r="AC799" s="89"/>
      <c r="AD799" s="89"/>
      <c r="AE799" s="89"/>
      <c r="AF799" s="89"/>
      <c r="AG799" s="89"/>
      <c r="AH799" s="89"/>
      <c r="AI799" s="89"/>
      <c r="AJ799" s="89"/>
      <c r="AK799" s="89"/>
      <c r="AL799" s="89"/>
      <c r="AM799" s="89"/>
      <c r="AN799" s="89"/>
      <c r="AO799" s="89"/>
      <c r="AP799" s="89"/>
      <c r="AQ799" s="89"/>
      <c r="AR799" s="89"/>
      <c r="AS799" s="89"/>
      <c r="AT799" s="89"/>
      <c r="AU799" s="89"/>
      <c r="AV799" s="89"/>
      <c r="AW799" s="89"/>
      <c r="AX799" s="89"/>
      <c r="AY799" s="89"/>
      <c r="AZ799" s="89"/>
      <c r="BA799" s="89"/>
      <c r="BB799" s="89"/>
      <c r="BC799" s="89"/>
      <c r="BD799" s="89"/>
      <c r="BE799" s="89"/>
      <c r="BF799" s="89"/>
      <c r="BG799" s="89"/>
      <c r="BH799" s="89"/>
      <c r="BI799" s="89"/>
      <c r="BJ799" s="89"/>
      <c r="BK799" s="89"/>
      <c r="BL799" s="89"/>
      <c r="BM799" s="89"/>
      <c r="BN799" s="89"/>
      <c r="BO799" s="89"/>
    </row>
    <row r="800" spans="5:67" ht="15.75" customHeight="1" x14ac:dyDescent="0.35">
      <c r="E800" s="84"/>
      <c r="F800" s="84"/>
      <c r="G800" s="84"/>
      <c r="H800" s="84"/>
      <c r="I800" s="84"/>
      <c r="J800" s="84"/>
      <c r="K800" s="85"/>
      <c r="L800" s="86"/>
      <c r="M800" s="86"/>
      <c r="N800" s="86"/>
      <c r="O800" s="87"/>
      <c r="P800" s="88"/>
      <c r="Q800" s="89"/>
      <c r="R800" s="89"/>
      <c r="S800" s="89"/>
      <c r="T800" s="89"/>
      <c r="U800" s="89"/>
      <c r="V800" s="89"/>
      <c r="W800" s="89"/>
      <c r="X800" s="89"/>
      <c r="Y800" s="89"/>
      <c r="Z800" s="89"/>
      <c r="AA800" s="89"/>
      <c r="AB800" s="89"/>
      <c r="AC800" s="89"/>
      <c r="AD800" s="89"/>
      <c r="AE800" s="89"/>
      <c r="AF800" s="89"/>
      <c r="AG800" s="89"/>
      <c r="AH800" s="89"/>
      <c r="AI800" s="89"/>
      <c r="AJ800" s="89"/>
      <c r="AK800" s="89"/>
      <c r="AL800" s="89"/>
      <c r="AM800" s="89"/>
      <c r="AN800" s="89"/>
      <c r="AO800" s="89"/>
      <c r="AP800" s="89"/>
      <c r="AQ800" s="89"/>
      <c r="AR800" s="89"/>
      <c r="AS800" s="89"/>
      <c r="AT800" s="89"/>
      <c r="AU800" s="89"/>
      <c r="AV800" s="89"/>
      <c r="AW800" s="89"/>
      <c r="AX800" s="89"/>
      <c r="AY800" s="89"/>
      <c r="AZ800" s="89"/>
      <c r="BA800" s="89"/>
      <c r="BB800" s="89"/>
      <c r="BC800" s="89"/>
      <c r="BD800" s="89"/>
      <c r="BE800" s="89"/>
      <c r="BF800" s="89"/>
      <c r="BG800" s="89"/>
      <c r="BH800" s="89"/>
      <c r="BI800" s="89"/>
      <c r="BJ800" s="89"/>
      <c r="BK800" s="89"/>
      <c r="BL800" s="89"/>
      <c r="BM800" s="89"/>
      <c r="BN800" s="89"/>
      <c r="BO800" s="89"/>
    </row>
    <row r="801" spans="5:67" ht="15.75" customHeight="1" x14ac:dyDescent="0.35">
      <c r="E801" s="84"/>
      <c r="F801" s="84"/>
      <c r="G801" s="84"/>
      <c r="H801" s="84"/>
      <c r="I801" s="84"/>
      <c r="J801" s="84"/>
      <c r="K801" s="85"/>
      <c r="L801" s="86"/>
      <c r="M801" s="86"/>
      <c r="N801" s="86"/>
      <c r="O801" s="87"/>
      <c r="P801" s="88"/>
      <c r="Q801" s="89"/>
      <c r="R801" s="89"/>
      <c r="S801" s="89"/>
      <c r="T801" s="89"/>
      <c r="U801" s="89"/>
      <c r="V801" s="89"/>
      <c r="W801" s="89"/>
      <c r="X801" s="89"/>
      <c r="Y801" s="89"/>
      <c r="Z801" s="89"/>
      <c r="AA801" s="89"/>
      <c r="AB801" s="89"/>
      <c r="AC801" s="89"/>
      <c r="AD801" s="89"/>
      <c r="AE801" s="89"/>
      <c r="AF801" s="89"/>
      <c r="AG801" s="89"/>
      <c r="AH801" s="89"/>
      <c r="AI801" s="89"/>
      <c r="AJ801" s="89"/>
      <c r="AK801" s="89"/>
      <c r="AL801" s="89"/>
      <c r="AM801" s="89"/>
      <c r="AN801" s="89"/>
      <c r="AO801" s="89"/>
      <c r="AP801" s="89"/>
      <c r="AQ801" s="89"/>
      <c r="AR801" s="89"/>
      <c r="AS801" s="89"/>
      <c r="AT801" s="89"/>
      <c r="AU801" s="89"/>
      <c r="AV801" s="89"/>
      <c r="AW801" s="89"/>
      <c r="AX801" s="89"/>
      <c r="AY801" s="89"/>
      <c r="AZ801" s="89"/>
      <c r="BA801" s="89"/>
      <c r="BB801" s="89"/>
      <c r="BC801" s="89"/>
      <c r="BD801" s="89"/>
      <c r="BE801" s="89"/>
      <c r="BF801" s="89"/>
      <c r="BG801" s="89"/>
      <c r="BH801" s="89"/>
      <c r="BI801" s="89"/>
      <c r="BJ801" s="89"/>
      <c r="BK801" s="89"/>
      <c r="BL801" s="89"/>
      <c r="BM801" s="89"/>
      <c r="BN801" s="89"/>
      <c r="BO801" s="89"/>
    </row>
    <row r="802" spans="5:67" ht="15.75" customHeight="1" x14ac:dyDescent="0.35">
      <c r="E802" s="84"/>
      <c r="F802" s="84"/>
      <c r="G802" s="84"/>
      <c r="H802" s="84"/>
      <c r="I802" s="84"/>
      <c r="J802" s="84"/>
      <c r="K802" s="85"/>
      <c r="L802" s="86"/>
      <c r="M802" s="86"/>
      <c r="N802" s="86"/>
      <c r="O802" s="87"/>
      <c r="P802" s="88"/>
      <c r="Q802" s="89"/>
      <c r="R802" s="89"/>
      <c r="S802" s="89"/>
      <c r="T802" s="89"/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F802" s="89"/>
      <c r="AG802" s="89"/>
      <c r="AH802" s="89"/>
      <c r="AI802" s="89"/>
      <c r="AJ802" s="89"/>
      <c r="AK802" s="89"/>
      <c r="AL802" s="89"/>
      <c r="AM802" s="89"/>
      <c r="AN802" s="89"/>
      <c r="AO802" s="89"/>
      <c r="AP802" s="89"/>
      <c r="AQ802" s="89"/>
      <c r="AR802" s="89"/>
      <c r="AS802" s="89"/>
      <c r="AT802" s="89"/>
      <c r="AU802" s="89"/>
      <c r="AV802" s="89"/>
      <c r="AW802" s="89"/>
      <c r="AX802" s="89"/>
      <c r="AY802" s="89"/>
      <c r="AZ802" s="89"/>
      <c r="BA802" s="89"/>
      <c r="BB802" s="89"/>
      <c r="BC802" s="89"/>
      <c r="BD802" s="89"/>
      <c r="BE802" s="89"/>
      <c r="BF802" s="89"/>
      <c r="BG802" s="89"/>
      <c r="BH802" s="89"/>
      <c r="BI802" s="89"/>
      <c r="BJ802" s="89"/>
      <c r="BK802" s="89"/>
      <c r="BL802" s="89"/>
      <c r="BM802" s="89"/>
      <c r="BN802" s="89"/>
      <c r="BO802" s="89"/>
    </row>
    <row r="803" spans="5:67" ht="15.75" customHeight="1" x14ac:dyDescent="0.35">
      <c r="E803" s="84"/>
      <c r="F803" s="84"/>
      <c r="G803" s="84"/>
      <c r="H803" s="84"/>
      <c r="I803" s="84"/>
      <c r="J803" s="84"/>
      <c r="K803" s="85"/>
      <c r="L803" s="86"/>
      <c r="M803" s="86"/>
      <c r="N803" s="86"/>
      <c r="O803" s="87"/>
      <c r="P803" s="88"/>
      <c r="Q803" s="89"/>
      <c r="R803" s="89"/>
      <c r="S803" s="89"/>
      <c r="T803" s="89"/>
      <c r="U803" s="89"/>
      <c r="V803" s="89"/>
      <c r="W803" s="89"/>
      <c r="X803" s="89"/>
      <c r="Y803" s="89"/>
      <c r="Z803" s="89"/>
      <c r="AA803" s="89"/>
      <c r="AB803" s="89"/>
      <c r="AC803" s="89"/>
      <c r="AD803" s="89"/>
      <c r="AE803" s="89"/>
      <c r="AF803" s="89"/>
      <c r="AG803" s="89"/>
      <c r="AH803" s="89"/>
      <c r="AI803" s="89"/>
      <c r="AJ803" s="89"/>
      <c r="AK803" s="89"/>
      <c r="AL803" s="89"/>
      <c r="AM803" s="89"/>
      <c r="AN803" s="89"/>
      <c r="AO803" s="89"/>
      <c r="AP803" s="89"/>
      <c r="AQ803" s="89"/>
      <c r="AR803" s="89"/>
      <c r="AS803" s="89"/>
      <c r="AT803" s="89"/>
      <c r="AU803" s="89"/>
      <c r="AV803" s="89"/>
      <c r="AW803" s="89"/>
      <c r="AX803" s="89"/>
      <c r="AY803" s="89"/>
      <c r="AZ803" s="89"/>
      <c r="BA803" s="89"/>
      <c r="BB803" s="89"/>
      <c r="BC803" s="89"/>
      <c r="BD803" s="89"/>
      <c r="BE803" s="89"/>
      <c r="BF803" s="89"/>
      <c r="BG803" s="89"/>
      <c r="BH803" s="89"/>
      <c r="BI803" s="89"/>
      <c r="BJ803" s="89"/>
      <c r="BK803" s="89"/>
      <c r="BL803" s="89"/>
      <c r="BM803" s="89"/>
      <c r="BN803" s="89"/>
      <c r="BO803" s="89"/>
    </row>
    <row r="804" spans="5:67" ht="15.75" customHeight="1" x14ac:dyDescent="0.35">
      <c r="E804" s="84"/>
      <c r="F804" s="84"/>
      <c r="G804" s="84"/>
      <c r="H804" s="84"/>
      <c r="I804" s="84"/>
      <c r="J804" s="84"/>
      <c r="K804" s="85"/>
      <c r="L804" s="86"/>
      <c r="M804" s="86"/>
      <c r="N804" s="86"/>
      <c r="O804" s="87"/>
      <c r="P804" s="88"/>
      <c r="Q804" s="89"/>
      <c r="R804" s="89"/>
      <c r="S804" s="89"/>
      <c r="T804" s="89"/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F804" s="89"/>
      <c r="AG804" s="89"/>
      <c r="AH804" s="89"/>
      <c r="AI804" s="89"/>
      <c r="AJ804" s="89"/>
      <c r="AK804" s="89"/>
      <c r="AL804" s="89"/>
      <c r="AM804" s="89"/>
      <c r="AN804" s="89"/>
      <c r="AO804" s="89"/>
      <c r="AP804" s="89"/>
      <c r="AQ804" s="89"/>
      <c r="AR804" s="89"/>
      <c r="AS804" s="89"/>
      <c r="AT804" s="89"/>
      <c r="AU804" s="89"/>
      <c r="AV804" s="89"/>
      <c r="AW804" s="89"/>
      <c r="AX804" s="89"/>
      <c r="AY804" s="89"/>
      <c r="AZ804" s="89"/>
      <c r="BA804" s="89"/>
      <c r="BB804" s="89"/>
      <c r="BC804" s="89"/>
      <c r="BD804" s="89"/>
      <c r="BE804" s="89"/>
      <c r="BF804" s="89"/>
      <c r="BG804" s="89"/>
      <c r="BH804" s="89"/>
      <c r="BI804" s="89"/>
      <c r="BJ804" s="89"/>
      <c r="BK804" s="89"/>
      <c r="BL804" s="89"/>
      <c r="BM804" s="89"/>
      <c r="BN804" s="89"/>
      <c r="BO804" s="89"/>
    </row>
    <row r="805" spans="5:67" ht="15.75" customHeight="1" x14ac:dyDescent="0.35">
      <c r="E805" s="84"/>
      <c r="F805" s="84"/>
      <c r="G805" s="84"/>
      <c r="H805" s="84"/>
      <c r="I805" s="84"/>
      <c r="J805" s="84"/>
      <c r="K805" s="85"/>
      <c r="L805" s="86"/>
      <c r="M805" s="86"/>
      <c r="N805" s="86"/>
      <c r="O805" s="87"/>
      <c r="P805" s="88"/>
      <c r="Q805" s="89"/>
      <c r="R805" s="89"/>
      <c r="S805" s="89"/>
      <c r="T805" s="89"/>
      <c r="U805" s="89"/>
      <c r="V805" s="89"/>
      <c r="W805" s="89"/>
      <c r="X805" s="89"/>
      <c r="Y805" s="89"/>
      <c r="Z805" s="89"/>
      <c r="AA805" s="89"/>
      <c r="AB805" s="89"/>
      <c r="AC805" s="89"/>
      <c r="AD805" s="89"/>
      <c r="AE805" s="89"/>
      <c r="AF805" s="89"/>
      <c r="AG805" s="89"/>
      <c r="AH805" s="89"/>
      <c r="AI805" s="89"/>
      <c r="AJ805" s="89"/>
      <c r="AK805" s="89"/>
      <c r="AL805" s="89"/>
      <c r="AM805" s="89"/>
      <c r="AN805" s="89"/>
      <c r="AO805" s="89"/>
      <c r="AP805" s="89"/>
      <c r="AQ805" s="89"/>
      <c r="AR805" s="89"/>
      <c r="AS805" s="89"/>
      <c r="AT805" s="89"/>
      <c r="AU805" s="89"/>
      <c r="AV805" s="89"/>
      <c r="AW805" s="89"/>
      <c r="AX805" s="89"/>
      <c r="AY805" s="89"/>
      <c r="AZ805" s="89"/>
      <c r="BA805" s="89"/>
      <c r="BB805" s="89"/>
      <c r="BC805" s="89"/>
      <c r="BD805" s="89"/>
      <c r="BE805" s="89"/>
      <c r="BF805" s="89"/>
      <c r="BG805" s="89"/>
      <c r="BH805" s="89"/>
      <c r="BI805" s="89"/>
      <c r="BJ805" s="89"/>
      <c r="BK805" s="89"/>
      <c r="BL805" s="89"/>
      <c r="BM805" s="89"/>
      <c r="BN805" s="89"/>
      <c r="BO805" s="89"/>
    </row>
    <row r="806" spans="5:67" ht="15.75" customHeight="1" x14ac:dyDescent="0.35">
      <c r="E806" s="84"/>
      <c r="F806" s="84"/>
      <c r="G806" s="84"/>
      <c r="H806" s="84"/>
      <c r="I806" s="84"/>
      <c r="J806" s="84"/>
      <c r="K806" s="85"/>
      <c r="L806" s="86"/>
      <c r="M806" s="86"/>
      <c r="N806" s="86"/>
      <c r="O806" s="87"/>
      <c r="P806" s="88"/>
      <c r="Q806" s="89"/>
      <c r="R806" s="89"/>
      <c r="S806" s="89"/>
      <c r="T806" s="89"/>
      <c r="U806" s="89"/>
      <c r="V806" s="89"/>
      <c r="W806" s="89"/>
      <c r="X806" s="89"/>
      <c r="Y806" s="89"/>
      <c r="Z806" s="89"/>
      <c r="AA806" s="89"/>
      <c r="AB806" s="89"/>
      <c r="AC806" s="89"/>
      <c r="AD806" s="89"/>
      <c r="AE806" s="89"/>
      <c r="AF806" s="89"/>
      <c r="AG806" s="89"/>
      <c r="AH806" s="89"/>
      <c r="AI806" s="89"/>
      <c r="AJ806" s="89"/>
      <c r="AK806" s="89"/>
      <c r="AL806" s="89"/>
      <c r="AM806" s="89"/>
      <c r="AN806" s="89"/>
      <c r="AO806" s="89"/>
      <c r="AP806" s="89"/>
      <c r="AQ806" s="89"/>
      <c r="AR806" s="89"/>
      <c r="AS806" s="89"/>
      <c r="AT806" s="89"/>
      <c r="AU806" s="89"/>
      <c r="AV806" s="89"/>
      <c r="AW806" s="89"/>
      <c r="AX806" s="89"/>
      <c r="AY806" s="89"/>
      <c r="AZ806" s="89"/>
      <c r="BA806" s="89"/>
      <c r="BB806" s="89"/>
      <c r="BC806" s="89"/>
      <c r="BD806" s="89"/>
      <c r="BE806" s="89"/>
      <c r="BF806" s="89"/>
      <c r="BG806" s="89"/>
      <c r="BH806" s="89"/>
      <c r="BI806" s="89"/>
      <c r="BJ806" s="89"/>
      <c r="BK806" s="89"/>
      <c r="BL806" s="89"/>
      <c r="BM806" s="89"/>
      <c r="BN806" s="89"/>
      <c r="BO806" s="89"/>
    </row>
    <row r="807" spans="5:67" ht="15.75" customHeight="1" x14ac:dyDescent="0.35">
      <c r="E807" s="84"/>
      <c r="F807" s="84"/>
      <c r="G807" s="84"/>
      <c r="H807" s="84"/>
      <c r="I807" s="84"/>
      <c r="J807" s="84"/>
      <c r="K807" s="85"/>
      <c r="L807" s="86"/>
      <c r="M807" s="86"/>
      <c r="N807" s="86"/>
      <c r="O807" s="87"/>
      <c r="P807" s="88"/>
      <c r="Q807" s="89"/>
      <c r="R807" s="89"/>
      <c r="S807" s="89"/>
      <c r="T807" s="89"/>
      <c r="U807" s="89"/>
      <c r="V807" s="89"/>
      <c r="W807" s="89"/>
      <c r="X807" s="89"/>
      <c r="Y807" s="89"/>
      <c r="Z807" s="89"/>
      <c r="AA807" s="89"/>
      <c r="AB807" s="89"/>
      <c r="AC807" s="89"/>
      <c r="AD807" s="89"/>
      <c r="AE807" s="89"/>
      <c r="AF807" s="89"/>
      <c r="AG807" s="89"/>
      <c r="AH807" s="89"/>
      <c r="AI807" s="89"/>
      <c r="AJ807" s="89"/>
      <c r="AK807" s="89"/>
      <c r="AL807" s="89"/>
      <c r="AM807" s="89"/>
      <c r="AN807" s="89"/>
      <c r="AO807" s="89"/>
      <c r="AP807" s="89"/>
      <c r="AQ807" s="89"/>
      <c r="AR807" s="89"/>
      <c r="AS807" s="89"/>
      <c r="AT807" s="89"/>
      <c r="AU807" s="89"/>
      <c r="AV807" s="89"/>
      <c r="AW807" s="89"/>
      <c r="AX807" s="89"/>
      <c r="AY807" s="89"/>
      <c r="AZ807" s="89"/>
      <c r="BA807" s="89"/>
      <c r="BB807" s="89"/>
      <c r="BC807" s="89"/>
      <c r="BD807" s="89"/>
      <c r="BE807" s="89"/>
      <c r="BF807" s="89"/>
      <c r="BG807" s="89"/>
      <c r="BH807" s="89"/>
      <c r="BI807" s="89"/>
      <c r="BJ807" s="89"/>
      <c r="BK807" s="89"/>
      <c r="BL807" s="89"/>
      <c r="BM807" s="89"/>
      <c r="BN807" s="89"/>
      <c r="BO807" s="89"/>
    </row>
    <row r="808" spans="5:67" ht="15.75" customHeight="1" x14ac:dyDescent="0.35">
      <c r="E808" s="84"/>
      <c r="F808" s="84"/>
      <c r="G808" s="84"/>
      <c r="H808" s="84"/>
      <c r="I808" s="84"/>
      <c r="J808" s="84"/>
      <c r="K808" s="85"/>
      <c r="L808" s="86"/>
      <c r="M808" s="86"/>
      <c r="N808" s="86"/>
      <c r="O808" s="87"/>
      <c r="P808" s="88"/>
      <c r="Q808" s="89"/>
      <c r="R808" s="89"/>
      <c r="S808" s="89"/>
      <c r="T808" s="89"/>
      <c r="U808" s="89"/>
      <c r="V808" s="89"/>
      <c r="W808" s="89"/>
      <c r="X808" s="89"/>
      <c r="Y808" s="89"/>
      <c r="Z808" s="89"/>
      <c r="AA808" s="89"/>
      <c r="AB808" s="89"/>
      <c r="AC808" s="89"/>
      <c r="AD808" s="89"/>
      <c r="AE808" s="89"/>
      <c r="AF808" s="89"/>
      <c r="AG808" s="89"/>
      <c r="AH808" s="89"/>
      <c r="AI808" s="89"/>
      <c r="AJ808" s="89"/>
      <c r="AK808" s="89"/>
      <c r="AL808" s="89"/>
      <c r="AM808" s="89"/>
      <c r="AN808" s="89"/>
      <c r="AO808" s="89"/>
      <c r="AP808" s="89"/>
      <c r="AQ808" s="89"/>
      <c r="AR808" s="89"/>
      <c r="AS808" s="89"/>
      <c r="AT808" s="89"/>
      <c r="AU808" s="89"/>
      <c r="AV808" s="89"/>
      <c r="AW808" s="89"/>
      <c r="AX808" s="89"/>
      <c r="AY808" s="89"/>
      <c r="AZ808" s="89"/>
      <c r="BA808" s="89"/>
      <c r="BB808" s="89"/>
      <c r="BC808" s="89"/>
      <c r="BD808" s="89"/>
      <c r="BE808" s="89"/>
      <c r="BF808" s="89"/>
      <c r="BG808" s="89"/>
      <c r="BH808" s="89"/>
      <c r="BI808" s="89"/>
      <c r="BJ808" s="89"/>
      <c r="BK808" s="89"/>
      <c r="BL808" s="89"/>
      <c r="BM808" s="89"/>
      <c r="BN808" s="89"/>
      <c r="BO808" s="89"/>
    </row>
    <row r="809" spans="5:67" ht="15.75" customHeight="1" x14ac:dyDescent="0.35">
      <c r="E809" s="84"/>
      <c r="F809" s="84"/>
      <c r="G809" s="84"/>
      <c r="H809" s="84"/>
      <c r="I809" s="84"/>
      <c r="J809" s="84"/>
      <c r="K809" s="85"/>
      <c r="L809" s="86"/>
      <c r="M809" s="86"/>
      <c r="N809" s="86"/>
      <c r="O809" s="87"/>
      <c r="P809" s="88"/>
      <c r="Q809" s="89"/>
      <c r="R809" s="89"/>
      <c r="S809" s="89"/>
      <c r="T809" s="89"/>
      <c r="U809" s="89"/>
      <c r="V809" s="89"/>
      <c r="W809" s="89"/>
      <c r="X809" s="89"/>
      <c r="Y809" s="89"/>
      <c r="Z809" s="89"/>
      <c r="AA809" s="89"/>
      <c r="AB809" s="89"/>
      <c r="AC809" s="89"/>
      <c r="AD809" s="89"/>
      <c r="AE809" s="89"/>
      <c r="AF809" s="89"/>
      <c r="AG809" s="89"/>
      <c r="AH809" s="89"/>
      <c r="AI809" s="89"/>
      <c r="AJ809" s="89"/>
      <c r="AK809" s="89"/>
      <c r="AL809" s="89"/>
      <c r="AM809" s="89"/>
      <c r="AN809" s="89"/>
      <c r="AO809" s="89"/>
      <c r="AP809" s="89"/>
      <c r="AQ809" s="89"/>
      <c r="AR809" s="89"/>
      <c r="AS809" s="89"/>
      <c r="AT809" s="89"/>
      <c r="AU809" s="89"/>
      <c r="AV809" s="89"/>
      <c r="AW809" s="89"/>
      <c r="AX809" s="89"/>
      <c r="AY809" s="89"/>
      <c r="AZ809" s="89"/>
      <c r="BA809" s="89"/>
      <c r="BB809" s="89"/>
      <c r="BC809" s="89"/>
      <c r="BD809" s="89"/>
      <c r="BE809" s="89"/>
      <c r="BF809" s="89"/>
      <c r="BG809" s="89"/>
      <c r="BH809" s="89"/>
      <c r="BI809" s="89"/>
      <c r="BJ809" s="89"/>
      <c r="BK809" s="89"/>
      <c r="BL809" s="89"/>
      <c r="BM809" s="89"/>
      <c r="BN809" s="89"/>
      <c r="BO809" s="89"/>
    </row>
    <row r="810" spans="5:67" ht="15.75" customHeight="1" x14ac:dyDescent="0.35">
      <c r="E810" s="84"/>
      <c r="F810" s="84"/>
      <c r="G810" s="84"/>
      <c r="H810" s="84"/>
      <c r="I810" s="84"/>
      <c r="J810" s="84"/>
      <c r="K810" s="85"/>
      <c r="L810" s="86"/>
      <c r="M810" s="86"/>
      <c r="N810" s="86"/>
      <c r="O810" s="87"/>
      <c r="P810" s="88"/>
      <c r="Q810" s="89"/>
      <c r="R810" s="89"/>
      <c r="S810" s="89"/>
      <c r="T810" s="89"/>
      <c r="U810" s="89"/>
      <c r="V810" s="89"/>
      <c r="W810" s="89"/>
      <c r="X810" s="89"/>
      <c r="Y810" s="89"/>
      <c r="Z810" s="89"/>
      <c r="AA810" s="89"/>
      <c r="AB810" s="89"/>
      <c r="AC810" s="89"/>
      <c r="AD810" s="89"/>
      <c r="AE810" s="89"/>
      <c r="AF810" s="89"/>
      <c r="AG810" s="89"/>
      <c r="AH810" s="89"/>
      <c r="AI810" s="89"/>
      <c r="AJ810" s="89"/>
      <c r="AK810" s="89"/>
      <c r="AL810" s="89"/>
      <c r="AM810" s="89"/>
      <c r="AN810" s="89"/>
      <c r="AO810" s="89"/>
      <c r="AP810" s="89"/>
      <c r="AQ810" s="89"/>
      <c r="AR810" s="89"/>
      <c r="AS810" s="89"/>
      <c r="AT810" s="89"/>
      <c r="AU810" s="89"/>
      <c r="AV810" s="89"/>
      <c r="AW810" s="89"/>
      <c r="AX810" s="89"/>
      <c r="AY810" s="89"/>
      <c r="AZ810" s="89"/>
      <c r="BA810" s="89"/>
      <c r="BB810" s="89"/>
      <c r="BC810" s="89"/>
      <c r="BD810" s="89"/>
      <c r="BE810" s="89"/>
      <c r="BF810" s="89"/>
      <c r="BG810" s="89"/>
      <c r="BH810" s="89"/>
      <c r="BI810" s="89"/>
      <c r="BJ810" s="89"/>
      <c r="BK810" s="89"/>
      <c r="BL810" s="89"/>
      <c r="BM810" s="89"/>
      <c r="BN810" s="89"/>
      <c r="BO810" s="89"/>
    </row>
    <row r="811" spans="5:67" ht="15.75" customHeight="1" x14ac:dyDescent="0.35">
      <c r="E811" s="84"/>
      <c r="F811" s="84"/>
      <c r="G811" s="84"/>
      <c r="H811" s="84"/>
      <c r="I811" s="84"/>
      <c r="J811" s="84"/>
      <c r="K811" s="85"/>
      <c r="L811" s="86"/>
      <c r="M811" s="86"/>
      <c r="N811" s="86"/>
      <c r="O811" s="87"/>
      <c r="P811" s="88"/>
      <c r="Q811" s="89"/>
      <c r="R811" s="89"/>
      <c r="S811" s="89"/>
      <c r="T811" s="89"/>
      <c r="U811" s="89"/>
      <c r="V811" s="89"/>
      <c r="W811" s="89"/>
      <c r="X811" s="89"/>
      <c r="Y811" s="89"/>
      <c r="Z811" s="89"/>
      <c r="AA811" s="89"/>
      <c r="AB811" s="89"/>
      <c r="AC811" s="89"/>
      <c r="AD811" s="89"/>
      <c r="AE811" s="89"/>
      <c r="AF811" s="89"/>
      <c r="AG811" s="89"/>
      <c r="AH811" s="89"/>
      <c r="AI811" s="89"/>
      <c r="AJ811" s="89"/>
      <c r="AK811" s="89"/>
      <c r="AL811" s="89"/>
      <c r="AM811" s="89"/>
      <c r="AN811" s="89"/>
      <c r="AO811" s="89"/>
      <c r="AP811" s="89"/>
      <c r="AQ811" s="89"/>
      <c r="AR811" s="89"/>
      <c r="AS811" s="89"/>
      <c r="AT811" s="89"/>
      <c r="AU811" s="89"/>
      <c r="AV811" s="89"/>
      <c r="AW811" s="89"/>
      <c r="AX811" s="89"/>
      <c r="AY811" s="89"/>
      <c r="AZ811" s="89"/>
      <c r="BA811" s="89"/>
      <c r="BB811" s="89"/>
      <c r="BC811" s="89"/>
      <c r="BD811" s="89"/>
      <c r="BE811" s="89"/>
      <c r="BF811" s="89"/>
      <c r="BG811" s="89"/>
      <c r="BH811" s="89"/>
      <c r="BI811" s="89"/>
      <c r="BJ811" s="89"/>
      <c r="BK811" s="89"/>
      <c r="BL811" s="89"/>
      <c r="BM811" s="89"/>
      <c r="BN811" s="89"/>
      <c r="BO811" s="89"/>
    </row>
    <row r="812" spans="5:67" ht="15.75" customHeight="1" x14ac:dyDescent="0.35">
      <c r="E812" s="84"/>
      <c r="F812" s="84"/>
      <c r="G812" s="84"/>
      <c r="H812" s="84"/>
      <c r="I812" s="84"/>
      <c r="J812" s="84"/>
      <c r="K812" s="85"/>
      <c r="L812" s="86"/>
      <c r="M812" s="86"/>
      <c r="N812" s="86"/>
      <c r="O812" s="87"/>
      <c r="P812" s="88"/>
      <c r="Q812" s="89"/>
      <c r="R812" s="89"/>
      <c r="S812" s="89"/>
      <c r="T812" s="89"/>
      <c r="U812" s="89"/>
      <c r="V812" s="89"/>
      <c r="W812" s="89"/>
      <c r="X812" s="89"/>
      <c r="Y812" s="89"/>
      <c r="Z812" s="89"/>
      <c r="AA812" s="89"/>
      <c r="AB812" s="89"/>
      <c r="AC812" s="89"/>
      <c r="AD812" s="89"/>
      <c r="AE812" s="89"/>
      <c r="AF812" s="89"/>
      <c r="AG812" s="89"/>
      <c r="AH812" s="89"/>
      <c r="AI812" s="89"/>
      <c r="AJ812" s="89"/>
      <c r="AK812" s="89"/>
      <c r="AL812" s="89"/>
      <c r="AM812" s="89"/>
      <c r="AN812" s="89"/>
      <c r="AO812" s="89"/>
      <c r="AP812" s="89"/>
      <c r="AQ812" s="89"/>
      <c r="AR812" s="89"/>
      <c r="AS812" s="89"/>
      <c r="AT812" s="89"/>
      <c r="AU812" s="89"/>
      <c r="AV812" s="89"/>
      <c r="AW812" s="89"/>
      <c r="AX812" s="89"/>
      <c r="AY812" s="89"/>
      <c r="AZ812" s="89"/>
      <c r="BA812" s="89"/>
      <c r="BB812" s="89"/>
      <c r="BC812" s="89"/>
      <c r="BD812" s="89"/>
      <c r="BE812" s="89"/>
      <c r="BF812" s="89"/>
      <c r="BG812" s="89"/>
      <c r="BH812" s="89"/>
      <c r="BI812" s="89"/>
      <c r="BJ812" s="89"/>
      <c r="BK812" s="89"/>
      <c r="BL812" s="89"/>
      <c r="BM812" s="89"/>
      <c r="BN812" s="89"/>
      <c r="BO812" s="89"/>
    </row>
    <row r="813" spans="5:67" ht="15.75" customHeight="1" x14ac:dyDescent="0.35">
      <c r="E813" s="84"/>
      <c r="F813" s="84"/>
      <c r="G813" s="84"/>
      <c r="H813" s="84"/>
      <c r="I813" s="84"/>
      <c r="J813" s="84"/>
      <c r="K813" s="85"/>
      <c r="L813" s="86"/>
      <c r="M813" s="86"/>
      <c r="N813" s="86"/>
      <c r="O813" s="87"/>
      <c r="P813" s="88"/>
      <c r="Q813" s="89"/>
      <c r="R813" s="89"/>
      <c r="S813" s="89"/>
      <c r="T813" s="89"/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F813" s="89"/>
      <c r="AG813" s="89"/>
      <c r="AH813" s="89"/>
      <c r="AI813" s="89"/>
      <c r="AJ813" s="89"/>
      <c r="AK813" s="89"/>
      <c r="AL813" s="89"/>
      <c r="AM813" s="89"/>
      <c r="AN813" s="89"/>
      <c r="AO813" s="89"/>
      <c r="AP813" s="89"/>
      <c r="AQ813" s="89"/>
      <c r="AR813" s="89"/>
      <c r="AS813" s="89"/>
      <c r="AT813" s="89"/>
      <c r="AU813" s="89"/>
      <c r="AV813" s="89"/>
      <c r="AW813" s="89"/>
      <c r="AX813" s="89"/>
      <c r="AY813" s="89"/>
      <c r="AZ813" s="89"/>
      <c r="BA813" s="89"/>
      <c r="BB813" s="89"/>
      <c r="BC813" s="89"/>
      <c r="BD813" s="89"/>
      <c r="BE813" s="89"/>
      <c r="BF813" s="89"/>
      <c r="BG813" s="89"/>
      <c r="BH813" s="89"/>
      <c r="BI813" s="89"/>
      <c r="BJ813" s="89"/>
      <c r="BK813" s="89"/>
      <c r="BL813" s="89"/>
      <c r="BM813" s="89"/>
      <c r="BN813" s="89"/>
      <c r="BO813" s="89"/>
    </row>
    <row r="814" spans="5:67" ht="15.75" customHeight="1" x14ac:dyDescent="0.35">
      <c r="E814" s="84"/>
      <c r="F814" s="84"/>
      <c r="G814" s="84"/>
      <c r="H814" s="84"/>
      <c r="I814" s="84"/>
      <c r="J814" s="84"/>
      <c r="K814" s="85"/>
      <c r="L814" s="86"/>
      <c r="M814" s="86"/>
      <c r="N814" s="86"/>
      <c r="O814" s="87"/>
      <c r="P814" s="88"/>
      <c r="Q814" s="89"/>
      <c r="R814" s="89"/>
      <c r="S814" s="89"/>
      <c r="T814" s="89"/>
      <c r="U814" s="89"/>
      <c r="V814" s="89"/>
      <c r="W814" s="89"/>
      <c r="X814" s="89"/>
      <c r="Y814" s="89"/>
      <c r="Z814" s="89"/>
      <c r="AA814" s="89"/>
      <c r="AB814" s="89"/>
      <c r="AC814" s="89"/>
      <c r="AD814" s="89"/>
      <c r="AE814" s="89"/>
      <c r="AF814" s="89"/>
      <c r="AG814" s="89"/>
      <c r="AH814" s="89"/>
      <c r="AI814" s="89"/>
      <c r="AJ814" s="89"/>
      <c r="AK814" s="89"/>
      <c r="AL814" s="89"/>
      <c r="AM814" s="89"/>
      <c r="AN814" s="89"/>
      <c r="AO814" s="89"/>
      <c r="AP814" s="89"/>
      <c r="AQ814" s="89"/>
      <c r="AR814" s="89"/>
      <c r="AS814" s="89"/>
      <c r="AT814" s="89"/>
      <c r="AU814" s="89"/>
      <c r="AV814" s="89"/>
      <c r="AW814" s="89"/>
      <c r="AX814" s="89"/>
      <c r="AY814" s="89"/>
      <c r="AZ814" s="89"/>
      <c r="BA814" s="89"/>
      <c r="BB814" s="89"/>
      <c r="BC814" s="89"/>
      <c r="BD814" s="89"/>
      <c r="BE814" s="89"/>
      <c r="BF814" s="89"/>
      <c r="BG814" s="89"/>
      <c r="BH814" s="89"/>
      <c r="BI814" s="89"/>
      <c r="BJ814" s="89"/>
      <c r="BK814" s="89"/>
      <c r="BL814" s="89"/>
      <c r="BM814" s="89"/>
      <c r="BN814" s="89"/>
      <c r="BO814" s="89"/>
    </row>
    <row r="815" spans="5:67" ht="15.75" customHeight="1" x14ac:dyDescent="0.35">
      <c r="E815" s="84"/>
      <c r="F815" s="84"/>
      <c r="G815" s="84"/>
      <c r="H815" s="84"/>
      <c r="I815" s="84"/>
      <c r="J815" s="84"/>
      <c r="K815" s="85"/>
      <c r="L815" s="86"/>
      <c r="M815" s="86"/>
      <c r="N815" s="86"/>
      <c r="O815" s="87"/>
      <c r="P815" s="88"/>
      <c r="Q815" s="89"/>
      <c r="R815" s="89"/>
      <c r="S815" s="89"/>
      <c r="T815" s="89"/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F815" s="89"/>
      <c r="AG815" s="89"/>
      <c r="AH815" s="89"/>
      <c r="AI815" s="89"/>
      <c r="AJ815" s="89"/>
      <c r="AK815" s="89"/>
      <c r="AL815" s="89"/>
      <c r="AM815" s="89"/>
      <c r="AN815" s="89"/>
      <c r="AO815" s="89"/>
      <c r="AP815" s="89"/>
      <c r="AQ815" s="89"/>
      <c r="AR815" s="89"/>
      <c r="AS815" s="89"/>
      <c r="AT815" s="89"/>
      <c r="AU815" s="89"/>
      <c r="AV815" s="89"/>
      <c r="AW815" s="89"/>
      <c r="AX815" s="89"/>
      <c r="AY815" s="89"/>
      <c r="AZ815" s="89"/>
      <c r="BA815" s="89"/>
      <c r="BB815" s="89"/>
      <c r="BC815" s="89"/>
      <c r="BD815" s="89"/>
      <c r="BE815" s="89"/>
      <c r="BF815" s="89"/>
      <c r="BG815" s="89"/>
      <c r="BH815" s="89"/>
      <c r="BI815" s="89"/>
      <c r="BJ815" s="89"/>
      <c r="BK815" s="89"/>
      <c r="BL815" s="89"/>
      <c r="BM815" s="89"/>
      <c r="BN815" s="89"/>
      <c r="BO815" s="89"/>
    </row>
    <row r="816" spans="5:67" ht="15.75" customHeight="1" x14ac:dyDescent="0.35">
      <c r="E816" s="84"/>
      <c r="F816" s="84"/>
      <c r="G816" s="84"/>
      <c r="H816" s="84"/>
      <c r="I816" s="84"/>
      <c r="J816" s="84"/>
      <c r="K816" s="85"/>
      <c r="L816" s="86"/>
      <c r="M816" s="86"/>
      <c r="N816" s="86"/>
      <c r="O816" s="87"/>
      <c r="P816" s="88"/>
      <c r="Q816" s="89"/>
      <c r="R816" s="89"/>
      <c r="S816" s="89"/>
      <c r="T816" s="89"/>
      <c r="U816" s="89"/>
      <c r="V816" s="89"/>
      <c r="W816" s="89"/>
      <c r="X816" s="89"/>
      <c r="Y816" s="89"/>
      <c r="Z816" s="89"/>
      <c r="AA816" s="89"/>
      <c r="AB816" s="89"/>
      <c r="AC816" s="89"/>
      <c r="AD816" s="89"/>
      <c r="AE816" s="89"/>
      <c r="AF816" s="89"/>
      <c r="AG816" s="89"/>
      <c r="AH816" s="89"/>
      <c r="AI816" s="89"/>
      <c r="AJ816" s="89"/>
      <c r="AK816" s="89"/>
      <c r="AL816" s="89"/>
      <c r="AM816" s="89"/>
      <c r="AN816" s="89"/>
      <c r="AO816" s="89"/>
      <c r="AP816" s="89"/>
      <c r="AQ816" s="89"/>
      <c r="AR816" s="89"/>
      <c r="AS816" s="89"/>
      <c r="AT816" s="89"/>
      <c r="AU816" s="89"/>
      <c r="AV816" s="89"/>
      <c r="AW816" s="89"/>
      <c r="AX816" s="89"/>
      <c r="AY816" s="89"/>
      <c r="AZ816" s="89"/>
      <c r="BA816" s="89"/>
      <c r="BB816" s="89"/>
      <c r="BC816" s="89"/>
      <c r="BD816" s="89"/>
      <c r="BE816" s="89"/>
      <c r="BF816" s="89"/>
      <c r="BG816" s="89"/>
      <c r="BH816" s="89"/>
      <c r="BI816" s="89"/>
      <c r="BJ816" s="89"/>
      <c r="BK816" s="89"/>
      <c r="BL816" s="89"/>
      <c r="BM816" s="89"/>
      <c r="BN816" s="89"/>
      <c r="BO816" s="89"/>
    </row>
    <row r="817" spans="5:67" ht="15.75" customHeight="1" x14ac:dyDescent="0.35">
      <c r="E817" s="84"/>
      <c r="F817" s="84"/>
      <c r="G817" s="84"/>
      <c r="H817" s="84"/>
      <c r="I817" s="84"/>
      <c r="J817" s="84"/>
      <c r="K817" s="85"/>
      <c r="L817" s="86"/>
      <c r="M817" s="86"/>
      <c r="N817" s="86"/>
      <c r="O817" s="87"/>
      <c r="P817" s="88"/>
      <c r="Q817" s="89"/>
      <c r="R817" s="89"/>
      <c r="S817" s="89"/>
      <c r="T817" s="89"/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F817" s="89"/>
      <c r="AG817" s="89"/>
      <c r="AH817" s="89"/>
      <c r="AI817" s="89"/>
      <c r="AJ817" s="89"/>
      <c r="AK817" s="89"/>
      <c r="AL817" s="89"/>
      <c r="AM817" s="89"/>
      <c r="AN817" s="89"/>
      <c r="AO817" s="89"/>
      <c r="AP817" s="89"/>
      <c r="AQ817" s="89"/>
      <c r="AR817" s="89"/>
      <c r="AS817" s="89"/>
      <c r="AT817" s="89"/>
      <c r="AU817" s="89"/>
      <c r="AV817" s="89"/>
      <c r="AW817" s="89"/>
      <c r="AX817" s="89"/>
      <c r="AY817" s="89"/>
      <c r="AZ817" s="89"/>
      <c r="BA817" s="89"/>
      <c r="BB817" s="89"/>
      <c r="BC817" s="89"/>
      <c r="BD817" s="89"/>
      <c r="BE817" s="89"/>
      <c r="BF817" s="89"/>
      <c r="BG817" s="89"/>
      <c r="BH817" s="89"/>
      <c r="BI817" s="89"/>
      <c r="BJ817" s="89"/>
      <c r="BK817" s="89"/>
      <c r="BL817" s="89"/>
      <c r="BM817" s="89"/>
      <c r="BN817" s="89"/>
      <c r="BO817" s="89"/>
    </row>
    <row r="818" spans="5:67" ht="15.75" customHeight="1" x14ac:dyDescent="0.35">
      <c r="E818" s="84"/>
      <c r="F818" s="84"/>
      <c r="G818" s="84"/>
      <c r="H818" s="84"/>
      <c r="I818" s="84"/>
      <c r="J818" s="84"/>
      <c r="K818" s="85"/>
      <c r="L818" s="86"/>
      <c r="M818" s="86"/>
      <c r="N818" s="86"/>
      <c r="O818" s="87"/>
      <c r="P818" s="88"/>
      <c r="Q818" s="89"/>
      <c r="R818" s="89"/>
      <c r="S818" s="89"/>
      <c r="T818" s="89"/>
      <c r="U818" s="89"/>
      <c r="V818" s="89"/>
      <c r="W818" s="89"/>
      <c r="X818" s="89"/>
      <c r="Y818" s="89"/>
      <c r="Z818" s="89"/>
      <c r="AA818" s="89"/>
      <c r="AB818" s="89"/>
      <c r="AC818" s="89"/>
      <c r="AD818" s="89"/>
      <c r="AE818" s="89"/>
      <c r="AF818" s="89"/>
      <c r="AG818" s="89"/>
      <c r="AH818" s="89"/>
      <c r="AI818" s="89"/>
      <c r="AJ818" s="89"/>
      <c r="AK818" s="89"/>
      <c r="AL818" s="89"/>
      <c r="AM818" s="89"/>
      <c r="AN818" s="89"/>
      <c r="AO818" s="89"/>
      <c r="AP818" s="89"/>
      <c r="AQ818" s="89"/>
      <c r="AR818" s="89"/>
      <c r="AS818" s="89"/>
      <c r="AT818" s="89"/>
      <c r="AU818" s="89"/>
      <c r="AV818" s="89"/>
      <c r="AW818" s="89"/>
      <c r="AX818" s="89"/>
      <c r="AY818" s="89"/>
      <c r="AZ818" s="89"/>
      <c r="BA818" s="89"/>
      <c r="BB818" s="89"/>
      <c r="BC818" s="89"/>
      <c r="BD818" s="89"/>
      <c r="BE818" s="89"/>
      <c r="BF818" s="89"/>
      <c r="BG818" s="89"/>
      <c r="BH818" s="89"/>
      <c r="BI818" s="89"/>
      <c r="BJ818" s="89"/>
      <c r="BK818" s="89"/>
      <c r="BL818" s="89"/>
      <c r="BM818" s="89"/>
      <c r="BN818" s="89"/>
      <c r="BO818" s="89"/>
    </row>
    <row r="819" spans="5:67" ht="15.75" customHeight="1" x14ac:dyDescent="0.35">
      <c r="E819" s="84"/>
      <c r="F819" s="84"/>
      <c r="G819" s="84"/>
      <c r="H819" s="84"/>
      <c r="I819" s="84"/>
      <c r="J819" s="84"/>
      <c r="K819" s="85"/>
      <c r="L819" s="86"/>
      <c r="M819" s="86"/>
      <c r="N819" s="86"/>
      <c r="O819" s="87"/>
      <c r="P819" s="88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/>
      <c r="AQ819" s="89"/>
      <c r="AR819" s="89"/>
      <c r="AS819" s="89"/>
      <c r="AT819" s="89"/>
      <c r="AU819" s="89"/>
      <c r="AV819" s="89"/>
      <c r="AW819" s="89"/>
      <c r="AX819" s="89"/>
      <c r="AY819" s="89"/>
      <c r="AZ819" s="89"/>
      <c r="BA819" s="89"/>
      <c r="BB819" s="89"/>
      <c r="BC819" s="89"/>
      <c r="BD819" s="89"/>
      <c r="BE819" s="89"/>
      <c r="BF819" s="89"/>
      <c r="BG819" s="89"/>
      <c r="BH819" s="89"/>
      <c r="BI819" s="89"/>
      <c r="BJ819" s="89"/>
      <c r="BK819" s="89"/>
      <c r="BL819" s="89"/>
      <c r="BM819" s="89"/>
      <c r="BN819" s="89"/>
      <c r="BO819" s="89"/>
    </row>
    <row r="820" spans="5:67" ht="15.75" customHeight="1" x14ac:dyDescent="0.35">
      <c r="E820" s="84"/>
      <c r="F820" s="84"/>
      <c r="G820" s="84"/>
      <c r="H820" s="84"/>
      <c r="I820" s="84"/>
      <c r="J820" s="84"/>
      <c r="K820" s="85"/>
      <c r="L820" s="86"/>
      <c r="M820" s="86"/>
      <c r="N820" s="86"/>
      <c r="O820" s="87"/>
      <c r="P820" s="88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89"/>
      <c r="AC820" s="89"/>
      <c r="AD820" s="89"/>
      <c r="AE820" s="89"/>
      <c r="AF820" s="89"/>
      <c r="AG820" s="89"/>
      <c r="AH820" s="89"/>
      <c r="AI820" s="89"/>
      <c r="AJ820" s="89"/>
      <c r="AK820" s="89"/>
      <c r="AL820" s="89"/>
      <c r="AM820" s="89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/>
      <c r="BI820" s="89"/>
      <c r="BJ820" s="89"/>
      <c r="BK820" s="89"/>
      <c r="BL820" s="89"/>
      <c r="BM820" s="89"/>
      <c r="BN820" s="89"/>
      <c r="BO820" s="89"/>
    </row>
    <row r="821" spans="5:67" ht="15.75" customHeight="1" x14ac:dyDescent="0.35">
      <c r="E821" s="84"/>
      <c r="F821" s="84"/>
      <c r="G821" s="84"/>
      <c r="H821" s="84"/>
      <c r="I821" s="84"/>
      <c r="J821" s="84"/>
      <c r="K821" s="85"/>
      <c r="L821" s="86"/>
      <c r="M821" s="86"/>
      <c r="N821" s="86"/>
      <c r="O821" s="87"/>
      <c r="P821" s="88"/>
      <c r="Q821" s="89"/>
      <c r="R821" s="89"/>
      <c r="S821" s="89"/>
      <c r="T821" s="89"/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F821" s="89"/>
      <c r="AG821" s="89"/>
      <c r="AH821" s="89"/>
      <c r="AI821" s="89"/>
      <c r="AJ821" s="89"/>
      <c r="AK821" s="89"/>
      <c r="AL821" s="89"/>
      <c r="AM821" s="89"/>
      <c r="AN821" s="89"/>
      <c r="AO821" s="89"/>
      <c r="AP821" s="89"/>
      <c r="AQ821" s="89"/>
      <c r="AR821" s="89"/>
      <c r="AS821" s="89"/>
      <c r="AT821" s="89"/>
      <c r="AU821" s="89"/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89"/>
      <c r="BM821" s="89"/>
      <c r="BN821" s="89"/>
      <c r="BO821" s="89"/>
    </row>
    <row r="822" spans="5:67" ht="15.75" customHeight="1" x14ac:dyDescent="0.35">
      <c r="E822" s="84"/>
      <c r="F822" s="84"/>
      <c r="G822" s="84"/>
      <c r="H822" s="84"/>
      <c r="I822" s="84"/>
      <c r="J822" s="84"/>
      <c r="K822" s="85"/>
      <c r="L822" s="86"/>
      <c r="M822" s="86"/>
      <c r="N822" s="86"/>
      <c r="O822" s="87"/>
      <c r="P822" s="88"/>
      <c r="Q822" s="89"/>
      <c r="R822" s="89"/>
      <c r="S822" s="89"/>
      <c r="T822" s="89"/>
      <c r="U822" s="89"/>
      <c r="V822" s="89"/>
      <c r="W822" s="89"/>
      <c r="X822" s="89"/>
      <c r="Y822" s="89"/>
      <c r="Z822" s="89"/>
      <c r="AA822" s="89"/>
      <c r="AB822" s="89"/>
      <c r="AC822" s="89"/>
      <c r="AD822" s="89"/>
      <c r="AE822" s="89"/>
      <c r="AF822" s="89"/>
      <c r="AG822" s="89"/>
      <c r="AH822" s="89"/>
      <c r="AI822" s="89"/>
      <c r="AJ822" s="89"/>
      <c r="AK822" s="89"/>
      <c r="AL822" s="89"/>
      <c r="AM822" s="89"/>
      <c r="AN822" s="89"/>
      <c r="AO822" s="89"/>
      <c r="AP822" s="89"/>
      <c r="AQ822" s="89"/>
      <c r="AR822" s="89"/>
      <c r="AS822" s="89"/>
      <c r="AT822" s="89"/>
      <c r="AU822" s="89"/>
      <c r="AV822" s="89"/>
      <c r="AW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/>
      <c r="BI822" s="89"/>
      <c r="BJ822" s="89"/>
      <c r="BK822" s="89"/>
      <c r="BL822" s="89"/>
      <c r="BM822" s="89"/>
      <c r="BN822" s="89"/>
      <c r="BO822" s="89"/>
    </row>
    <row r="823" spans="5:67" ht="15.75" customHeight="1" x14ac:dyDescent="0.35">
      <c r="E823" s="84"/>
      <c r="F823" s="84"/>
      <c r="G823" s="84"/>
      <c r="H823" s="84"/>
      <c r="I823" s="84"/>
      <c r="J823" s="84"/>
      <c r="K823" s="85"/>
      <c r="L823" s="86"/>
      <c r="M823" s="86"/>
      <c r="N823" s="86"/>
      <c r="O823" s="87"/>
      <c r="P823" s="88"/>
      <c r="Q823" s="89"/>
      <c r="R823" s="89"/>
      <c r="S823" s="89"/>
      <c r="T823" s="89"/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F823" s="89"/>
      <c r="AG823" s="89"/>
      <c r="AH823" s="89"/>
      <c r="AI823" s="89"/>
      <c r="AJ823" s="89"/>
      <c r="AK823" s="89"/>
      <c r="AL823" s="89"/>
      <c r="AM823" s="89"/>
      <c r="AN823" s="89"/>
      <c r="AO823" s="89"/>
      <c r="AP823" s="89"/>
      <c r="AQ823" s="89"/>
      <c r="AR823" s="89"/>
      <c r="AS823" s="89"/>
      <c r="AT823" s="89"/>
      <c r="AU823" s="89"/>
      <c r="AV823" s="89"/>
      <c r="AW823" s="89"/>
      <c r="AX823" s="89"/>
      <c r="AY823" s="89"/>
      <c r="AZ823" s="89"/>
      <c r="BA823" s="89"/>
      <c r="BB823" s="89"/>
      <c r="BC823" s="89"/>
      <c r="BD823" s="89"/>
      <c r="BE823" s="89"/>
      <c r="BF823" s="89"/>
      <c r="BG823" s="89"/>
      <c r="BH823" s="89"/>
      <c r="BI823" s="89"/>
      <c r="BJ823" s="89"/>
      <c r="BK823" s="89"/>
      <c r="BL823" s="89"/>
      <c r="BM823" s="89"/>
      <c r="BN823" s="89"/>
      <c r="BO823" s="89"/>
    </row>
    <row r="824" spans="5:67" ht="15.75" customHeight="1" x14ac:dyDescent="0.35">
      <c r="E824" s="84"/>
      <c r="F824" s="84"/>
      <c r="G824" s="84"/>
      <c r="H824" s="84"/>
      <c r="I824" s="84"/>
      <c r="J824" s="84"/>
      <c r="K824" s="85"/>
      <c r="L824" s="86"/>
      <c r="M824" s="86"/>
      <c r="N824" s="86"/>
      <c r="O824" s="87"/>
      <c r="P824" s="88"/>
      <c r="Q824" s="89"/>
      <c r="R824" s="89"/>
      <c r="S824" s="89"/>
      <c r="T824" s="89"/>
      <c r="U824" s="89"/>
      <c r="V824" s="89"/>
      <c r="W824" s="89"/>
      <c r="X824" s="89"/>
      <c r="Y824" s="89"/>
      <c r="Z824" s="89"/>
      <c r="AA824" s="89"/>
      <c r="AB824" s="89"/>
      <c r="AC824" s="89"/>
      <c r="AD824" s="89"/>
      <c r="AE824" s="89"/>
      <c r="AF824" s="89"/>
      <c r="AG824" s="89"/>
      <c r="AH824" s="89"/>
      <c r="AI824" s="89"/>
      <c r="AJ824" s="89"/>
      <c r="AK824" s="89"/>
      <c r="AL824" s="89"/>
      <c r="AM824" s="89"/>
      <c r="AN824" s="89"/>
      <c r="AO824" s="89"/>
      <c r="AP824" s="89"/>
      <c r="AQ824" s="89"/>
      <c r="AR824" s="89"/>
      <c r="AS824" s="89"/>
      <c r="AT824" s="89"/>
      <c r="AU824" s="89"/>
      <c r="AV824" s="89"/>
      <c r="AW824" s="89"/>
      <c r="AX824" s="89"/>
      <c r="AY824" s="89"/>
      <c r="AZ824" s="89"/>
      <c r="BA824" s="89"/>
      <c r="BB824" s="89"/>
      <c r="BC824" s="89"/>
      <c r="BD824" s="89"/>
      <c r="BE824" s="89"/>
      <c r="BF824" s="89"/>
      <c r="BG824" s="89"/>
      <c r="BH824" s="89"/>
      <c r="BI824" s="89"/>
      <c r="BJ824" s="89"/>
      <c r="BK824" s="89"/>
      <c r="BL824" s="89"/>
      <c r="BM824" s="89"/>
      <c r="BN824" s="89"/>
      <c r="BO824" s="89"/>
    </row>
    <row r="825" spans="5:67" ht="15.75" customHeight="1" x14ac:dyDescent="0.35">
      <c r="E825" s="84"/>
      <c r="F825" s="84"/>
      <c r="G825" s="84"/>
      <c r="H825" s="84"/>
      <c r="I825" s="84"/>
      <c r="J825" s="84"/>
      <c r="K825" s="85"/>
      <c r="L825" s="86"/>
      <c r="M825" s="86"/>
      <c r="N825" s="86"/>
      <c r="O825" s="87"/>
      <c r="P825" s="88"/>
      <c r="Q825" s="89"/>
      <c r="R825" s="89"/>
      <c r="S825" s="89"/>
      <c r="T825" s="89"/>
      <c r="U825" s="89"/>
      <c r="V825" s="89"/>
      <c r="W825" s="89"/>
      <c r="X825" s="89"/>
      <c r="Y825" s="89"/>
      <c r="Z825" s="89"/>
      <c r="AA825" s="89"/>
      <c r="AB825" s="89"/>
      <c r="AC825" s="89"/>
      <c r="AD825" s="89"/>
      <c r="AE825" s="89"/>
      <c r="AF825" s="89"/>
      <c r="AG825" s="89"/>
      <c r="AH825" s="89"/>
      <c r="AI825" s="89"/>
      <c r="AJ825" s="89"/>
      <c r="AK825" s="89"/>
      <c r="AL825" s="89"/>
      <c r="AM825" s="89"/>
      <c r="AN825" s="89"/>
      <c r="AO825" s="89"/>
      <c r="AP825" s="89"/>
      <c r="AQ825" s="89"/>
      <c r="AR825" s="89"/>
      <c r="AS825" s="89"/>
      <c r="AT825" s="89"/>
      <c r="AU825" s="89"/>
      <c r="AV825" s="89"/>
      <c r="AW825" s="89"/>
      <c r="AX825" s="89"/>
      <c r="AY825" s="89"/>
      <c r="AZ825" s="89"/>
      <c r="BA825" s="89"/>
      <c r="BB825" s="89"/>
      <c r="BC825" s="89"/>
      <c r="BD825" s="89"/>
      <c r="BE825" s="89"/>
      <c r="BF825" s="89"/>
      <c r="BG825" s="89"/>
      <c r="BH825" s="89"/>
      <c r="BI825" s="89"/>
      <c r="BJ825" s="89"/>
      <c r="BK825" s="89"/>
      <c r="BL825" s="89"/>
      <c r="BM825" s="89"/>
      <c r="BN825" s="89"/>
      <c r="BO825" s="89"/>
    </row>
    <row r="826" spans="5:67" ht="15.75" customHeight="1" x14ac:dyDescent="0.35">
      <c r="E826" s="84"/>
      <c r="F826" s="84"/>
      <c r="G826" s="84"/>
      <c r="H826" s="84"/>
      <c r="I826" s="84"/>
      <c r="J826" s="84"/>
      <c r="K826" s="85"/>
      <c r="L826" s="86"/>
      <c r="M826" s="86"/>
      <c r="N826" s="86"/>
      <c r="O826" s="87"/>
      <c r="P826" s="88"/>
      <c r="Q826" s="89"/>
      <c r="R826" s="89"/>
      <c r="S826" s="89"/>
      <c r="T826" s="89"/>
      <c r="U826" s="89"/>
      <c r="V826" s="89"/>
      <c r="W826" s="89"/>
      <c r="X826" s="89"/>
      <c r="Y826" s="89"/>
      <c r="Z826" s="89"/>
      <c r="AA826" s="89"/>
      <c r="AB826" s="89"/>
      <c r="AC826" s="89"/>
      <c r="AD826" s="89"/>
      <c r="AE826" s="89"/>
      <c r="AF826" s="89"/>
      <c r="AG826" s="89"/>
      <c r="AH826" s="89"/>
      <c r="AI826" s="89"/>
      <c r="AJ826" s="89"/>
      <c r="AK826" s="89"/>
      <c r="AL826" s="89"/>
      <c r="AM826" s="89"/>
      <c r="AN826" s="89"/>
      <c r="AO826" s="89"/>
      <c r="AP826" s="89"/>
      <c r="AQ826" s="89"/>
      <c r="AR826" s="89"/>
      <c r="AS826" s="89"/>
      <c r="AT826" s="89"/>
      <c r="AU826" s="89"/>
      <c r="AV826" s="89"/>
      <c r="AW826" s="89"/>
      <c r="AX826" s="89"/>
      <c r="AY826" s="89"/>
      <c r="AZ826" s="89"/>
      <c r="BA826" s="89"/>
      <c r="BB826" s="89"/>
      <c r="BC826" s="89"/>
      <c r="BD826" s="89"/>
      <c r="BE826" s="89"/>
      <c r="BF826" s="89"/>
      <c r="BG826" s="89"/>
      <c r="BH826" s="89"/>
      <c r="BI826" s="89"/>
      <c r="BJ826" s="89"/>
      <c r="BK826" s="89"/>
      <c r="BL826" s="89"/>
      <c r="BM826" s="89"/>
      <c r="BN826" s="89"/>
      <c r="BO826" s="89"/>
    </row>
    <row r="827" spans="5:67" ht="15.75" customHeight="1" x14ac:dyDescent="0.35">
      <c r="E827" s="84"/>
      <c r="F827" s="84"/>
      <c r="G827" s="84"/>
      <c r="H827" s="84"/>
      <c r="I827" s="84"/>
      <c r="J827" s="84"/>
      <c r="K827" s="85"/>
      <c r="L827" s="86"/>
      <c r="M827" s="86"/>
      <c r="N827" s="86"/>
      <c r="O827" s="87"/>
      <c r="P827" s="88"/>
      <c r="Q827" s="89"/>
      <c r="R827" s="89"/>
      <c r="S827" s="89"/>
      <c r="T827" s="89"/>
      <c r="U827" s="89"/>
      <c r="V827" s="89"/>
      <c r="W827" s="89"/>
      <c r="X827" s="89"/>
      <c r="Y827" s="89"/>
      <c r="Z827" s="89"/>
      <c r="AA827" s="89"/>
      <c r="AB827" s="89"/>
      <c r="AC827" s="89"/>
      <c r="AD827" s="89"/>
      <c r="AE827" s="89"/>
      <c r="AF827" s="89"/>
      <c r="AG827" s="89"/>
      <c r="AH827" s="89"/>
      <c r="AI827" s="89"/>
      <c r="AJ827" s="89"/>
      <c r="AK827" s="89"/>
      <c r="AL827" s="89"/>
      <c r="AM827" s="89"/>
      <c r="AN827" s="89"/>
      <c r="AO827" s="89"/>
      <c r="AP827" s="89"/>
      <c r="AQ827" s="89"/>
      <c r="AR827" s="89"/>
      <c r="AS827" s="89"/>
      <c r="AT827" s="89"/>
      <c r="AU827" s="89"/>
      <c r="AV827" s="89"/>
      <c r="AW827" s="89"/>
      <c r="AX827" s="89"/>
      <c r="AY827" s="89"/>
      <c r="AZ827" s="89"/>
      <c r="BA827" s="89"/>
      <c r="BB827" s="89"/>
      <c r="BC827" s="89"/>
      <c r="BD827" s="89"/>
      <c r="BE827" s="89"/>
      <c r="BF827" s="89"/>
      <c r="BG827" s="89"/>
      <c r="BH827" s="89"/>
      <c r="BI827" s="89"/>
      <c r="BJ827" s="89"/>
      <c r="BK827" s="89"/>
      <c r="BL827" s="89"/>
      <c r="BM827" s="89"/>
      <c r="BN827" s="89"/>
      <c r="BO827" s="89"/>
    </row>
    <row r="828" spans="5:67" ht="15.75" customHeight="1" x14ac:dyDescent="0.35">
      <c r="E828" s="84"/>
      <c r="F828" s="84"/>
      <c r="G828" s="84"/>
      <c r="H828" s="84"/>
      <c r="I828" s="84"/>
      <c r="J828" s="84"/>
      <c r="K828" s="85"/>
      <c r="L828" s="86"/>
      <c r="M828" s="86"/>
      <c r="N828" s="86"/>
      <c r="O828" s="87"/>
      <c r="P828" s="88"/>
      <c r="Q828" s="89"/>
      <c r="R828" s="89"/>
      <c r="S828" s="89"/>
      <c r="T828" s="89"/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F828" s="89"/>
      <c r="AG828" s="89"/>
      <c r="AH828" s="89"/>
      <c r="AI828" s="89"/>
      <c r="AJ828" s="89"/>
      <c r="AK828" s="89"/>
      <c r="AL828" s="89"/>
      <c r="AM828" s="89"/>
      <c r="AN828" s="89"/>
      <c r="AO828" s="89"/>
      <c r="AP828" s="89"/>
      <c r="AQ828" s="89"/>
      <c r="AR828" s="89"/>
      <c r="AS828" s="89"/>
      <c r="AT828" s="89"/>
      <c r="AU828" s="89"/>
      <c r="AV828" s="89"/>
      <c r="AW828" s="89"/>
      <c r="AX828" s="89"/>
      <c r="AY828" s="89"/>
      <c r="AZ828" s="89"/>
      <c r="BA828" s="89"/>
      <c r="BB828" s="89"/>
      <c r="BC828" s="89"/>
      <c r="BD828" s="89"/>
      <c r="BE828" s="89"/>
      <c r="BF828" s="89"/>
      <c r="BG828" s="89"/>
      <c r="BH828" s="89"/>
      <c r="BI828" s="89"/>
      <c r="BJ828" s="89"/>
      <c r="BK828" s="89"/>
      <c r="BL828" s="89"/>
      <c r="BM828" s="89"/>
      <c r="BN828" s="89"/>
      <c r="BO828" s="89"/>
    </row>
    <row r="829" spans="5:67" ht="15.75" customHeight="1" x14ac:dyDescent="0.35">
      <c r="E829" s="84"/>
      <c r="F829" s="84"/>
      <c r="G829" s="84"/>
      <c r="H829" s="84"/>
      <c r="I829" s="84"/>
      <c r="J829" s="84"/>
      <c r="K829" s="85"/>
      <c r="L829" s="86"/>
      <c r="M829" s="86"/>
      <c r="N829" s="86"/>
      <c r="O829" s="87"/>
      <c r="P829" s="88"/>
      <c r="Q829" s="89"/>
      <c r="R829" s="89"/>
      <c r="S829" s="89"/>
      <c r="T829" s="89"/>
      <c r="U829" s="89"/>
      <c r="V829" s="89"/>
      <c r="W829" s="89"/>
      <c r="X829" s="89"/>
      <c r="Y829" s="89"/>
      <c r="Z829" s="89"/>
      <c r="AA829" s="89"/>
      <c r="AB829" s="89"/>
      <c r="AC829" s="89"/>
      <c r="AD829" s="89"/>
      <c r="AE829" s="89"/>
      <c r="AF829" s="89"/>
      <c r="AG829" s="89"/>
      <c r="AH829" s="89"/>
      <c r="AI829" s="89"/>
      <c r="AJ829" s="89"/>
      <c r="AK829" s="89"/>
      <c r="AL829" s="89"/>
      <c r="AM829" s="89"/>
      <c r="AN829" s="89"/>
      <c r="AO829" s="89"/>
      <c r="AP829" s="89"/>
      <c r="AQ829" s="89"/>
      <c r="AR829" s="89"/>
      <c r="AS829" s="89"/>
      <c r="AT829" s="89"/>
      <c r="AU829" s="89"/>
      <c r="AV829" s="89"/>
      <c r="AW829" s="89"/>
      <c r="AX829" s="89"/>
      <c r="AY829" s="89"/>
      <c r="AZ829" s="89"/>
      <c r="BA829" s="89"/>
      <c r="BB829" s="89"/>
      <c r="BC829" s="89"/>
      <c r="BD829" s="89"/>
      <c r="BE829" s="89"/>
      <c r="BF829" s="89"/>
      <c r="BG829" s="89"/>
      <c r="BH829" s="89"/>
      <c r="BI829" s="89"/>
      <c r="BJ829" s="89"/>
      <c r="BK829" s="89"/>
      <c r="BL829" s="89"/>
      <c r="BM829" s="89"/>
      <c r="BN829" s="89"/>
      <c r="BO829" s="89"/>
    </row>
    <row r="830" spans="5:67" ht="15.75" customHeight="1" x14ac:dyDescent="0.35">
      <c r="E830" s="84"/>
      <c r="F830" s="84"/>
      <c r="G830" s="84"/>
      <c r="H830" s="84"/>
      <c r="I830" s="84"/>
      <c r="J830" s="84"/>
      <c r="K830" s="85"/>
      <c r="L830" s="86"/>
      <c r="M830" s="86"/>
      <c r="N830" s="86"/>
      <c r="O830" s="87"/>
      <c r="P830" s="88"/>
      <c r="Q830" s="89"/>
      <c r="R830" s="89"/>
      <c r="S830" s="89"/>
      <c r="T830" s="89"/>
      <c r="U830" s="89"/>
      <c r="V830" s="89"/>
      <c r="W830" s="89"/>
      <c r="X830" s="89"/>
      <c r="Y830" s="89"/>
      <c r="Z830" s="89"/>
      <c r="AA830" s="89"/>
      <c r="AB830" s="89"/>
      <c r="AC830" s="89"/>
      <c r="AD830" s="89"/>
      <c r="AE830" s="89"/>
      <c r="AF830" s="89"/>
      <c r="AG830" s="89"/>
      <c r="AH830" s="89"/>
      <c r="AI830" s="89"/>
      <c r="AJ830" s="89"/>
      <c r="AK830" s="89"/>
      <c r="AL830" s="89"/>
      <c r="AM830" s="89"/>
      <c r="AN830" s="89"/>
      <c r="AO830" s="89"/>
      <c r="AP830" s="89"/>
      <c r="AQ830" s="89"/>
      <c r="AR830" s="89"/>
      <c r="AS830" s="89"/>
      <c r="AT830" s="89"/>
      <c r="AU830" s="89"/>
      <c r="AV830" s="89"/>
      <c r="AW830" s="89"/>
      <c r="AX830" s="89"/>
      <c r="AY830" s="89"/>
      <c r="AZ830" s="89"/>
      <c r="BA830" s="89"/>
      <c r="BB830" s="89"/>
      <c r="BC830" s="89"/>
      <c r="BD830" s="89"/>
      <c r="BE830" s="89"/>
      <c r="BF830" s="89"/>
      <c r="BG830" s="89"/>
      <c r="BH830" s="89"/>
      <c r="BI830" s="89"/>
      <c r="BJ830" s="89"/>
      <c r="BK830" s="89"/>
      <c r="BL830" s="89"/>
      <c r="BM830" s="89"/>
      <c r="BN830" s="89"/>
      <c r="BO830" s="89"/>
    </row>
    <row r="831" spans="5:67" ht="15.75" customHeight="1" x14ac:dyDescent="0.35">
      <c r="E831" s="84"/>
      <c r="F831" s="84"/>
      <c r="G831" s="84"/>
      <c r="H831" s="84"/>
      <c r="I831" s="84"/>
      <c r="J831" s="84"/>
      <c r="K831" s="85"/>
      <c r="L831" s="86"/>
      <c r="M831" s="86"/>
      <c r="N831" s="86"/>
      <c r="O831" s="87"/>
      <c r="P831" s="88"/>
      <c r="Q831" s="89"/>
      <c r="R831" s="89"/>
      <c r="S831" s="89"/>
      <c r="T831" s="89"/>
      <c r="U831" s="89"/>
      <c r="V831" s="89"/>
      <c r="W831" s="89"/>
      <c r="X831" s="89"/>
      <c r="Y831" s="89"/>
      <c r="Z831" s="89"/>
      <c r="AA831" s="89"/>
      <c r="AB831" s="89"/>
      <c r="AC831" s="89"/>
      <c r="AD831" s="89"/>
      <c r="AE831" s="89"/>
      <c r="AF831" s="89"/>
      <c r="AG831" s="89"/>
      <c r="AH831" s="89"/>
      <c r="AI831" s="89"/>
      <c r="AJ831" s="89"/>
      <c r="AK831" s="89"/>
      <c r="AL831" s="89"/>
      <c r="AM831" s="89"/>
      <c r="AN831" s="89"/>
      <c r="AO831" s="89"/>
      <c r="AP831" s="89"/>
      <c r="AQ831" s="89"/>
      <c r="AR831" s="89"/>
      <c r="AS831" s="89"/>
      <c r="AT831" s="89"/>
      <c r="AU831" s="89"/>
      <c r="AV831" s="89"/>
      <c r="AW831" s="89"/>
      <c r="AX831" s="89"/>
      <c r="AY831" s="89"/>
      <c r="AZ831" s="89"/>
      <c r="BA831" s="89"/>
      <c r="BB831" s="89"/>
      <c r="BC831" s="89"/>
      <c r="BD831" s="89"/>
      <c r="BE831" s="89"/>
      <c r="BF831" s="89"/>
      <c r="BG831" s="89"/>
      <c r="BH831" s="89"/>
      <c r="BI831" s="89"/>
      <c r="BJ831" s="89"/>
      <c r="BK831" s="89"/>
      <c r="BL831" s="89"/>
      <c r="BM831" s="89"/>
      <c r="BN831" s="89"/>
      <c r="BO831" s="89"/>
    </row>
    <row r="832" spans="5:67" ht="15.75" customHeight="1" x14ac:dyDescent="0.35">
      <c r="E832" s="84"/>
      <c r="F832" s="84"/>
      <c r="G832" s="84"/>
      <c r="H832" s="84"/>
      <c r="I832" s="84"/>
      <c r="J832" s="84"/>
      <c r="K832" s="85"/>
      <c r="L832" s="86"/>
      <c r="M832" s="86"/>
      <c r="N832" s="86"/>
      <c r="O832" s="87"/>
      <c r="P832" s="88"/>
      <c r="Q832" s="89"/>
      <c r="R832" s="89"/>
      <c r="S832" s="89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89"/>
      <c r="BM832" s="89"/>
      <c r="BN832" s="89"/>
      <c r="BO832" s="89"/>
    </row>
    <row r="833" spans="5:67" ht="15.75" customHeight="1" x14ac:dyDescent="0.35">
      <c r="E833" s="84"/>
      <c r="F833" s="84"/>
      <c r="G833" s="84"/>
      <c r="H833" s="84"/>
      <c r="I833" s="84"/>
      <c r="J833" s="84"/>
      <c r="K833" s="85"/>
      <c r="L833" s="86"/>
      <c r="M833" s="86"/>
      <c r="N833" s="86"/>
      <c r="O833" s="87"/>
      <c r="P833" s="88"/>
      <c r="Q833" s="89"/>
      <c r="R833" s="89"/>
      <c r="S833" s="89"/>
      <c r="T833" s="89"/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F833" s="89"/>
      <c r="AG833" s="89"/>
      <c r="AH833" s="89"/>
      <c r="AI833" s="89"/>
      <c r="AJ833" s="89"/>
      <c r="AK833" s="89"/>
      <c r="AL833" s="89"/>
      <c r="AM833" s="89"/>
      <c r="AN833" s="89"/>
      <c r="AO833" s="89"/>
      <c r="AP833" s="89"/>
      <c r="AQ833" s="89"/>
      <c r="AR833" s="89"/>
      <c r="AS833" s="89"/>
      <c r="AT833" s="89"/>
      <c r="AU833" s="89"/>
      <c r="AV833" s="89"/>
      <c r="AW833" s="89"/>
      <c r="AX833" s="89"/>
      <c r="AY833" s="89"/>
      <c r="AZ833" s="89"/>
      <c r="BA833" s="89"/>
      <c r="BB833" s="89"/>
      <c r="BC833" s="89"/>
      <c r="BD833" s="89"/>
      <c r="BE833" s="89"/>
      <c r="BF833" s="89"/>
      <c r="BG833" s="89"/>
      <c r="BH833" s="89"/>
      <c r="BI833" s="89"/>
      <c r="BJ833" s="89"/>
      <c r="BK833" s="89"/>
      <c r="BL833" s="89"/>
      <c r="BM833" s="89"/>
      <c r="BN833" s="89"/>
      <c r="BO833" s="89"/>
    </row>
    <row r="834" spans="5:67" ht="15.75" customHeight="1" x14ac:dyDescent="0.35">
      <c r="E834" s="84"/>
      <c r="F834" s="84"/>
      <c r="G834" s="84"/>
      <c r="H834" s="84"/>
      <c r="I834" s="84"/>
      <c r="J834" s="84"/>
      <c r="K834" s="85"/>
      <c r="L834" s="86"/>
      <c r="M834" s="86"/>
      <c r="N834" s="86"/>
      <c r="O834" s="87"/>
      <c r="P834" s="88"/>
      <c r="Q834" s="89"/>
      <c r="R834" s="89"/>
      <c r="S834" s="89"/>
      <c r="T834" s="89"/>
      <c r="U834" s="89"/>
      <c r="V834" s="89"/>
      <c r="W834" s="89"/>
      <c r="X834" s="89"/>
      <c r="Y834" s="89"/>
      <c r="Z834" s="89"/>
      <c r="AA834" s="89"/>
      <c r="AB834" s="89"/>
      <c r="AC834" s="89"/>
      <c r="AD834" s="89"/>
      <c r="AE834" s="89"/>
      <c r="AF834" s="89"/>
      <c r="AG834" s="89"/>
      <c r="AH834" s="89"/>
      <c r="AI834" s="89"/>
      <c r="AJ834" s="89"/>
      <c r="AK834" s="89"/>
      <c r="AL834" s="89"/>
      <c r="AM834" s="89"/>
      <c r="AN834" s="89"/>
      <c r="AO834" s="89"/>
      <c r="AP834" s="89"/>
      <c r="AQ834" s="89"/>
      <c r="AR834" s="89"/>
      <c r="AS834" s="89"/>
      <c r="AT834" s="89"/>
      <c r="AU834" s="89"/>
      <c r="AV834" s="89"/>
      <c r="AW834" s="89"/>
      <c r="AX834" s="89"/>
      <c r="AY834" s="89"/>
      <c r="AZ834" s="89"/>
      <c r="BA834" s="89"/>
      <c r="BB834" s="89"/>
      <c r="BC834" s="89"/>
      <c r="BD834" s="89"/>
      <c r="BE834" s="89"/>
      <c r="BF834" s="89"/>
      <c r="BG834" s="89"/>
      <c r="BH834" s="89"/>
      <c r="BI834" s="89"/>
      <c r="BJ834" s="89"/>
      <c r="BK834" s="89"/>
      <c r="BL834" s="89"/>
      <c r="BM834" s="89"/>
      <c r="BN834" s="89"/>
      <c r="BO834" s="89"/>
    </row>
    <row r="835" spans="5:67" ht="15.75" customHeight="1" x14ac:dyDescent="0.35">
      <c r="E835" s="84"/>
      <c r="F835" s="84"/>
      <c r="G835" s="84"/>
      <c r="H835" s="84"/>
      <c r="I835" s="84"/>
      <c r="J835" s="84"/>
      <c r="K835" s="85"/>
      <c r="L835" s="86"/>
      <c r="M835" s="86"/>
      <c r="N835" s="86"/>
      <c r="O835" s="87"/>
      <c r="P835" s="88"/>
      <c r="Q835" s="89"/>
      <c r="R835" s="89"/>
      <c r="S835" s="89"/>
      <c r="T835" s="89"/>
      <c r="U835" s="89"/>
      <c r="V835" s="89"/>
      <c r="W835" s="89"/>
      <c r="X835" s="89"/>
      <c r="Y835" s="89"/>
      <c r="Z835" s="89"/>
      <c r="AA835" s="89"/>
      <c r="AB835" s="89"/>
      <c r="AC835" s="89"/>
      <c r="AD835" s="89"/>
      <c r="AE835" s="89"/>
      <c r="AF835" s="89"/>
      <c r="AG835" s="89"/>
      <c r="AH835" s="89"/>
      <c r="AI835" s="89"/>
      <c r="AJ835" s="89"/>
      <c r="AK835" s="89"/>
      <c r="AL835" s="89"/>
      <c r="AM835" s="89"/>
      <c r="AN835" s="89"/>
      <c r="AO835" s="89"/>
      <c r="AP835" s="89"/>
      <c r="AQ835" s="89"/>
      <c r="AR835" s="89"/>
      <c r="AS835" s="89"/>
      <c r="AT835" s="89"/>
      <c r="AU835" s="89"/>
      <c r="AV835" s="89"/>
      <c r="AW835" s="89"/>
      <c r="AX835" s="89"/>
      <c r="AY835" s="89"/>
      <c r="AZ835" s="89"/>
      <c r="BA835" s="89"/>
      <c r="BB835" s="89"/>
      <c r="BC835" s="89"/>
      <c r="BD835" s="89"/>
      <c r="BE835" s="89"/>
      <c r="BF835" s="89"/>
      <c r="BG835" s="89"/>
      <c r="BH835" s="89"/>
      <c r="BI835" s="89"/>
      <c r="BJ835" s="89"/>
      <c r="BK835" s="89"/>
      <c r="BL835" s="89"/>
      <c r="BM835" s="89"/>
      <c r="BN835" s="89"/>
      <c r="BO835" s="89"/>
    </row>
    <row r="836" spans="5:67" ht="15.75" customHeight="1" x14ac:dyDescent="0.35">
      <c r="E836" s="84"/>
      <c r="F836" s="84"/>
      <c r="G836" s="84"/>
      <c r="H836" s="84"/>
      <c r="I836" s="84"/>
      <c r="J836" s="84"/>
      <c r="K836" s="85"/>
      <c r="L836" s="86"/>
      <c r="M836" s="86"/>
      <c r="N836" s="86"/>
      <c r="O836" s="87"/>
      <c r="P836" s="88"/>
      <c r="Q836" s="89"/>
      <c r="R836" s="89"/>
      <c r="S836" s="89"/>
      <c r="T836" s="89"/>
      <c r="U836" s="89"/>
      <c r="V836" s="89"/>
      <c r="W836" s="89"/>
      <c r="X836" s="89"/>
      <c r="Y836" s="89"/>
      <c r="Z836" s="89"/>
      <c r="AA836" s="89"/>
      <c r="AB836" s="89"/>
      <c r="AC836" s="89"/>
      <c r="AD836" s="89"/>
      <c r="AE836" s="89"/>
      <c r="AF836" s="89"/>
      <c r="AG836" s="89"/>
      <c r="AH836" s="89"/>
      <c r="AI836" s="89"/>
      <c r="AJ836" s="89"/>
      <c r="AK836" s="89"/>
      <c r="AL836" s="89"/>
      <c r="AM836" s="89"/>
      <c r="AN836" s="89"/>
      <c r="AO836" s="89"/>
      <c r="AP836" s="89"/>
      <c r="AQ836" s="89"/>
      <c r="AR836" s="89"/>
      <c r="AS836" s="89"/>
      <c r="AT836" s="89"/>
      <c r="AU836" s="89"/>
      <c r="AV836" s="89"/>
      <c r="AW836" s="89"/>
      <c r="AX836" s="89"/>
      <c r="AY836" s="89"/>
      <c r="AZ836" s="89"/>
      <c r="BA836" s="89"/>
      <c r="BB836" s="89"/>
      <c r="BC836" s="89"/>
      <c r="BD836" s="89"/>
      <c r="BE836" s="89"/>
      <c r="BF836" s="89"/>
      <c r="BG836" s="89"/>
      <c r="BH836" s="89"/>
      <c r="BI836" s="89"/>
      <c r="BJ836" s="89"/>
      <c r="BK836" s="89"/>
      <c r="BL836" s="89"/>
      <c r="BM836" s="89"/>
      <c r="BN836" s="89"/>
      <c r="BO836" s="89"/>
    </row>
    <row r="837" spans="5:67" ht="15.75" customHeight="1" x14ac:dyDescent="0.35">
      <c r="E837" s="84"/>
      <c r="F837" s="84"/>
      <c r="G837" s="84"/>
      <c r="H837" s="84"/>
      <c r="I837" s="84"/>
      <c r="J837" s="84"/>
      <c r="K837" s="85"/>
      <c r="L837" s="86"/>
      <c r="M837" s="86"/>
      <c r="N837" s="86"/>
      <c r="O837" s="87"/>
      <c r="P837" s="88"/>
      <c r="Q837" s="89"/>
      <c r="R837" s="89"/>
      <c r="S837" s="89"/>
      <c r="T837" s="89"/>
      <c r="U837" s="89"/>
      <c r="V837" s="89"/>
      <c r="W837" s="89"/>
      <c r="X837" s="89"/>
      <c r="Y837" s="89"/>
      <c r="Z837" s="89"/>
      <c r="AA837" s="89"/>
      <c r="AB837" s="89"/>
      <c r="AC837" s="89"/>
      <c r="AD837" s="89"/>
      <c r="AE837" s="89"/>
      <c r="AF837" s="89"/>
      <c r="AG837" s="89"/>
      <c r="AH837" s="89"/>
      <c r="AI837" s="89"/>
      <c r="AJ837" s="89"/>
      <c r="AK837" s="89"/>
      <c r="AL837" s="89"/>
      <c r="AM837" s="89"/>
      <c r="AN837" s="89"/>
      <c r="AO837" s="89"/>
      <c r="AP837" s="89"/>
      <c r="AQ837" s="89"/>
      <c r="AR837" s="89"/>
      <c r="AS837" s="89"/>
      <c r="AT837" s="89"/>
      <c r="AU837" s="89"/>
      <c r="AV837" s="89"/>
      <c r="AW837" s="89"/>
      <c r="AX837" s="89"/>
      <c r="AY837" s="89"/>
      <c r="AZ837" s="89"/>
      <c r="BA837" s="89"/>
      <c r="BB837" s="89"/>
      <c r="BC837" s="89"/>
      <c r="BD837" s="89"/>
      <c r="BE837" s="89"/>
      <c r="BF837" s="89"/>
      <c r="BG837" s="89"/>
      <c r="BH837" s="89"/>
      <c r="BI837" s="89"/>
      <c r="BJ837" s="89"/>
      <c r="BK837" s="89"/>
      <c r="BL837" s="89"/>
      <c r="BM837" s="89"/>
      <c r="BN837" s="89"/>
      <c r="BO837" s="89"/>
    </row>
    <row r="838" spans="5:67" ht="15.75" customHeight="1" x14ac:dyDescent="0.35">
      <c r="E838" s="84"/>
      <c r="F838" s="84"/>
      <c r="G838" s="84"/>
      <c r="H838" s="84"/>
      <c r="I838" s="84"/>
      <c r="J838" s="84"/>
      <c r="K838" s="85"/>
      <c r="L838" s="86"/>
      <c r="M838" s="86"/>
      <c r="N838" s="86"/>
      <c r="O838" s="87"/>
      <c r="P838" s="88"/>
      <c r="Q838" s="89"/>
      <c r="R838" s="89"/>
      <c r="S838" s="89"/>
      <c r="T838" s="89"/>
      <c r="U838" s="89"/>
      <c r="V838" s="89"/>
      <c r="W838" s="89"/>
      <c r="X838" s="89"/>
      <c r="Y838" s="89"/>
      <c r="Z838" s="89"/>
      <c r="AA838" s="89"/>
      <c r="AB838" s="89"/>
      <c r="AC838" s="89"/>
      <c r="AD838" s="89"/>
      <c r="AE838" s="89"/>
      <c r="AF838" s="89"/>
      <c r="AG838" s="89"/>
      <c r="AH838" s="89"/>
      <c r="AI838" s="89"/>
      <c r="AJ838" s="89"/>
      <c r="AK838" s="89"/>
      <c r="AL838" s="89"/>
      <c r="AM838" s="89"/>
      <c r="AN838" s="89"/>
      <c r="AO838" s="89"/>
      <c r="AP838" s="89"/>
      <c r="AQ838" s="89"/>
      <c r="AR838" s="89"/>
      <c r="AS838" s="89"/>
      <c r="AT838" s="89"/>
      <c r="AU838" s="89"/>
      <c r="AV838" s="89"/>
      <c r="AW838" s="89"/>
      <c r="AX838" s="89"/>
      <c r="AY838" s="89"/>
      <c r="AZ838" s="89"/>
      <c r="BA838" s="89"/>
      <c r="BB838" s="89"/>
      <c r="BC838" s="89"/>
      <c r="BD838" s="89"/>
      <c r="BE838" s="89"/>
      <c r="BF838" s="89"/>
      <c r="BG838" s="89"/>
      <c r="BH838" s="89"/>
      <c r="BI838" s="89"/>
      <c r="BJ838" s="89"/>
      <c r="BK838" s="89"/>
      <c r="BL838" s="89"/>
      <c r="BM838" s="89"/>
      <c r="BN838" s="89"/>
      <c r="BO838" s="89"/>
    </row>
    <row r="839" spans="5:67" ht="15.75" customHeight="1" x14ac:dyDescent="0.35">
      <c r="E839" s="84"/>
      <c r="F839" s="84"/>
      <c r="G839" s="84"/>
      <c r="H839" s="84"/>
      <c r="I839" s="84"/>
      <c r="J839" s="84"/>
      <c r="K839" s="85"/>
      <c r="L839" s="86"/>
      <c r="M839" s="86"/>
      <c r="N839" s="86"/>
      <c r="O839" s="87"/>
      <c r="P839" s="88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/>
      <c r="AQ839" s="89"/>
      <c r="AR839" s="89"/>
      <c r="AS839" s="89"/>
      <c r="AT839" s="89"/>
      <c r="AU839" s="89"/>
      <c r="AV839" s="89"/>
      <c r="AW839" s="89"/>
      <c r="AX839" s="89"/>
      <c r="AY839" s="89"/>
      <c r="AZ839" s="89"/>
      <c r="BA839" s="89"/>
      <c r="BB839" s="89"/>
      <c r="BC839" s="89"/>
      <c r="BD839" s="89"/>
      <c r="BE839" s="89"/>
      <c r="BF839" s="89"/>
      <c r="BG839" s="89"/>
      <c r="BH839" s="89"/>
      <c r="BI839" s="89"/>
      <c r="BJ839" s="89"/>
      <c r="BK839" s="89"/>
      <c r="BL839" s="89"/>
      <c r="BM839" s="89"/>
      <c r="BN839" s="89"/>
      <c r="BO839" s="89"/>
    </row>
    <row r="840" spans="5:67" ht="15.75" customHeight="1" x14ac:dyDescent="0.35">
      <c r="E840" s="84"/>
      <c r="F840" s="84"/>
      <c r="G840" s="84"/>
      <c r="H840" s="84"/>
      <c r="I840" s="84"/>
      <c r="J840" s="84"/>
      <c r="K840" s="85"/>
      <c r="L840" s="86"/>
      <c r="M840" s="86"/>
      <c r="N840" s="86"/>
      <c r="O840" s="87"/>
      <c r="P840" s="88"/>
      <c r="Q840" s="89"/>
      <c r="R840" s="89"/>
      <c r="S840" s="89"/>
      <c r="T840" s="89"/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F840" s="89"/>
      <c r="AG840" s="89"/>
      <c r="AH840" s="89"/>
      <c r="AI840" s="89"/>
      <c r="AJ840" s="89"/>
      <c r="AK840" s="89"/>
      <c r="AL840" s="89"/>
      <c r="AM840" s="89"/>
      <c r="AN840" s="89"/>
      <c r="AO840" s="89"/>
      <c r="AP840" s="89"/>
      <c r="AQ840" s="89"/>
      <c r="AR840" s="89"/>
      <c r="AS840" s="89"/>
      <c r="AT840" s="89"/>
      <c r="AU840" s="89"/>
      <c r="AV840" s="89"/>
      <c r="AW840" s="89"/>
      <c r="AX840" s="89"/>
      <c r="AY840" s="89"/>
      <c r="AZ840" s="89"/>
      <c r="BA840" s="89"/>
      <c r="BB840" s="89"/>
      <c r="BC840" s="89"/>
      <c r="BD840" s="89"/>
      <c r="BE840" s="89"/>
      <c r="BF840" s="89"/>
      <c r="BG840" s="89"/>
      <c r="BH840" s="89"/>
      <c r="BI840" s="89"/>
      <c r="BJ840" s="89"/>
      <c r="BK840" s="89"/>
      <c r="BL840" s="89"/>
      <c r="BM840" s="89"/>
      <c r="BN840" s="89"/>
      <c r="BO840" s="89"/>
    </row>
    <row r="841" spans="5:67" ht="15.75" customHeight="1" x14ac:dyDescent="0.35">
      <c r="E841" s="84"/>
      <c r="F841" s="84"/>
      <c r="G841" s="84"/>
      <c r="H841" s="84"/>
      <c r="I841" s="84"/>
      <c r="J841" s="84"/>
      <c r="K841" s="85"/>
      <c r="L841" s="86"/>
      <c r="M841" s="86"/>
      <c r="N841" s="86"/>
      <c r="O841" s="87"/>
      <c r="P841" s="88"/>
      <c r="Q841" s="89"/>
      <c r="R841" s="89"/>
      <c r="S841" s="89"/>
      <c r="T841" s="89"/>
      <c r="U841" s="89"/>
      <c r="V841" s="89"/>
      <c r="W841" s="89"/>
      <c r="X841" s="89"/>
      <c r="Y841" s="89"/>
      <c r="Z841" s="89"/>
      <c r="AA841" s="89"/>
      <c r="AB841" s="89"/>
      <c r="AC841" s="89"/>
      <c r="AD841" s="89"/>
      <c r="AE841" s="89"/>
      <c r="AF841" s="89"/>
      <c r="AG841" s="89"/>
      <c r="AH841" s="89"/>
      <c r="AI841" s="89"/>
      <c r="AJ841" s="89"/>
      <c r="AK841" s="89"/>
      <c r="AL841" s="89"/>
      <c r="AM841" s="89"/>
      <c r="AN841" s="89"/>
      <c r="AO841" s="89"/>
      <c r="AP841" s="89"/>
      <c r="AQ841" s="89"/>
      <c r="AR841" s="89"/>
      <c r="AS841" s="89"/>
      <c r="AT841" s="89"/>
      <c r="AU841" s="89"/>
      <c r="AV841" s="89"/>
      <c r="AW841" s="89"/>
      <c r="AX841" s="89"/>
      <c r="AY841" s="89"/>
      <c r="AZ841" s="89"/>
      <c r="BA841" s="89"/>
      <c r="BB841" s="89"/>
      <c r="BC841" s="89"/>
      <c r="BD841" s="89"/>
      <c r="BE841" s="89"/>
      <c r="BF841" s="89"/>
      <c r="BG841" s="89"/>
      <c r="BH841" s="89"/>
      <c r="BI841" s="89"/>
      <c r="BJ841" s="89"/>
      <c r="BK841" s="89"/>
      <c r="BL841" s="89"/>
      <c r="BM841" s="89"/>
      <c r="BN841" s="89"/>
      <c r="BO841" s="89"/>
    </row>
    <row r="842" spans="5:67" ht="15.75" customHeight="1" x14ac:dyDescent="0.35">
      <c r="E842" s="84"/>
      <c r="F842" s="84"/>
      <c r="G842" s="84"/>
      <c r="H842" s="84"/>
      <c r="I842" s="84"/>
      <c r="J842" s="84"/>
      <c r="K842" s="85"/>
      <c r="L842" s="86"/>
      <c r="M842" s="86"/>
      <c r="N842" s="86"/>
      <c r="O842" s="87"/>
      <c r="P842" s="88"/>
      <c r="Q842" s="89"/>
      <c r="R842" s="89"/>
      <c r="S842" s="89"/>
      <c r="T842" s="89"/>
      <c r="U842" s="89"/>
      <c r="V842" s="89"/>
      <c r="W842" s="89"/>
      <c r="X842" s="89"/>
      <c r="Y842" s="89"/>
      <c r="Z842" s="89"/>
      <c r="AA842" s="89"/>
      <c r="AB842" s="89"/>
      <c r="AC842" s="89"/>
      <c r="AD842" s="89"/>
      <c r="AE842" s="89"/>
      <c r="AF842" s="89"/>
      <c r="AG842" s="89"/>
      <c r="AH842" s="89"/>
      <c r="AI842" s="89"/>
      <c r="AJ842" s="89"/>
      <c r="AK842" s="89"/>
      <c r="AL842" s="89"/>
      <c r="AM842" s="89"/>
      <c r="AN842" s="89"/>
      <c r="AO842" s="89"/>
      <c r="AP842" s="89"/>
      <c r="AQ842" s="89"/>
      <c r="AR842" s="89"/>
      <c r="AS842" s="89"/>
      <c r="AT842" s="89"/>
      <c r="AU842" s="89"/>
      <c r="AV842" s="89"/>
      <c r="AW842" s="89"/>
      <c r="AX842" s="89"/>
      <c r="AY842" s="89"/>
      <c r="AZ842" s="89"/>
      <c r="BA842" s="89"/>
      <c r="BB842" s="89"/>
      <c r="BC842" s="89"/>
      <c r="BD842" s="89"/>
      <c r="BE842" s="89"/>
      <c r="BF842" s="89"/>
      <c r="BG842" s="89"/>
      <c r="BH842" s="89"/>
      <c r="BI842" s="89"/>
      <c r="BJ842" s="89"/>
      <c r="BK842" s="89"/>
      <c r="BL842" s="89"/>
      <c r="BM842" s="89"/>
      <c r="BN842" s="89"/>
      <c r="BO842" s="89"/>
    </row>
    <row r="843" spans="5:67" ht="15.75" customHeight="1" x14ac:dyDescent="0.35">
      <c r="E843" s="84"/>
      <c r="F843" s="84"/>
      <c r="G843" s="84"/>
      <c r="H843" s="84"/>
      <c r="I843" s="84"/>
      <c r="J843" s="84"/>
      <c r="K843" s="85"/>
      <c r="L843" s="86"/>
      <c r="M843" s="86"/>
      <c r="N843" s="86"/>
      <c r="O843" s="87"/>
      <c r="P843" s="88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89"/>
      <c r="AI843" s="89"/>
      <c r="AJ843" s="89"/>
      <c r="AK843" s="89"/>
      <c r="AL843" s="89"/>
      <c r="AM843" s="89"/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  <c r="BG843" s="89"/>
      <c r="BH843" s="89"/>
      <c r="BI843" s="89"/>
      <c r="BJ843" s="89"/>
      <c r="BK843" s="89"/>
      <c r="BL843" s="89"/>
      <c r="BM843" s="89"/>
      <c r="BN843" s="89"/>
      <c r="BO843" s="89"/>
    </row>
    <row r="844" spans="5:67" ht="15.75" customHeight="1" x14ac:dyDescent="0.35">
      <c r="E844" s="84"/>
      <c r="F844" s="84"/>
      <c r="G844" s="84"/>
      <c r="H844" s="84"/>
      <c r="I844" s="84"/>
      <c r="J844" s="84"/>
      <c r="K844" s="85"/>
      <c r="L844" s="86"/>
      <c r="M844" s="86"/>
      <c r="N844" s="86"/>
      <c r="O844" s="87"/>
      <c r="P844" s="88"/>
      <c r="Q844" s="89"/>
      <c r="R844" s="89"/>
      <c r="S844" s="89"/>
      <c r="T844" s="89"/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F844" s="89"/>
      <c r="AG844" s="89"/>
      <c r="AH844" s="89"/>
      <c r="AI844" s="89"/>
      <c r="AJ844" s="89"/>
      <c r="AK844" s="89"/>
      <c r="AL844" s="89"/>
      <c r="AM844" s="89"/>
      <c r="AN844" s="89"/>
      <c r="AO844" s="89"/>
      <c r="AP844" s="89"/>
      <c r="AQ844" s="89"/>
      <c r="AR844" s="89"/>
      <c r="AS844" s="89"/>
      <c r="AT844" s="89"/>
      <c r="AU844" s="89"/>
      <c r="AV844" s="89"/>
      <c r="AW844" s="89"/>
      <c r="AX844" s="89"/>
      <c r="AY844" s="89"/>
      <c r="AZ844" s="89"/>
      <c r="BA844" s="89"/>
      <c r="BB844" s="89"/>
      <c r="BC844" s="89"/>
      <c r="BD844" s="89"/>
      <c r="BE844" s="89"/>
      <c r="BF844" s="89"/>
      <c r="BG844" s="89"/>
      <c r="BH844" s="89"/>
      <c r="BI844" s="89"/>
      <c r="BJ844" s="89"/>
      <c r="BK844" s="89"/>
      <c r="BL844" s="89"/>
      <c r="BM844" s="89"/>
      <c r="BN844" s="89"/>
      <c r="BO844" s="89"/>
    </row>
    <row r="845" spans="5:67" ht="15.75" customHeight="1" x14ac:dyDescent="0.35">
      <c r="E845" s="84"/>
      <c r="F845" s="84"/>
      <c r="G845" s="84"/>
      <c r="H845" s="84"/>
      <c r="I845" s="84"/>
      <c r="J845" s="84"/>
      <c r="K845" s="85"/>
      <c r="L845" s="86"/>
      <c r="M845" s="86"/>
      <c r="N845" s="86"/>
      <c r="O845" s="87"/>
      <c r="P845" s="88"/>
      <c r="Q845" s="89"/>
      <c r="R845" s="89"/>
      <c r="S845" s="89"/>
      <c r="T845" s="89"/>
      <c r="U845" s="89"/>
      <c r="V845" s="89"/>
      <c r="W845" s="89"/>
      <c r="X845" s="89"/>
      <c r="Y845" s="89"/>
      <c r="Z845" s="89"/>
      <c r="AA845" s="89"/>
      <c r="AB845" s="89"/>
      <c r="AC845" s="89"/>
      <c r="AD845" s="89"/>
      <c r="AE845" s="89"/>
      <c r="AF845" s="89"/>
      <c r="AG845" s="89"/>
      <c r="AH845" s="89"/>
      <c r="AI845" s="89"/>
      <c r="AJ845" s="89"/>
      <c r="AK845" s="89"/>
      <c r="AL845" s="89"/>
      <c r="AM845" s="89"/>
      <c r="AN845" s="89"/>
      <c r="AO845" s="89"/>
      <c r="AP845" s="89"/>
      <c r="AQ845" s="89"/>
      <c r="AR845" s="89"/>
      <c r="AS845" s="89"/>
      <c r="AT845" s="89"/>
      <c r="AU845" s="89"/>
      <c r="AV845" s="89"/>
      <c r="AW845" s="89"/>
      <c r="AX845" s="89"/>
      <c r="AY845" s="89"/>
      <c r="AZ845" s="89"/>
      <c r="BA845" s="89"/>
      <c r="BB845" s="89"/>
      <c r="BC845" s="89"/>
      <c r="BD845" s="89"/>
      <c r="BE845" s="89"/>
      <c r="BF845" s="89"/>
      <c r="BG845" s="89"/>
      <c r="BH845" s="89"/>
      <c r="BI845" s="89"/>
      <c r="BJ845" s="89"/>
      <c r="BK845" s="89"/>
      <c r="BL845" s="89"/>
      <c r="BM845" s="89"/>
      <c r="BN845" s="89"/>
      <c r="BO845" s="89"/>
    </row>
    <row r="846" spans="5:67" ht="15.75" customHeight="1" x14ac:dyDescent="0.35">
      <c r="E846" s="84"/>
      <c r="F846" s="84"/>
      <c r="G846" s="84"/>
      <c r="H846" s="84"/>
      <c r="I846" s="84"/>
      <c r="J846" s="84"/>
      <c r="K846" s="85"/>
      <c r="L846" s="86"/>
      <c r="M846" s="86"/>
      <c r="N846" s="86"/>
      <c r="O846" s="86"/>
      <c r="P846" s="88"/>
      <c r="Q846" s="89"/>
      <c r="R846" s="89"/>
      <c r="S846" s="89"/>
      <c r="T846" s="89"/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F846" s="89"/>
      <c r="AG846" s="89"/>
      <c r="AH846" s="89"/>
      <c r="AI846" s="89"/>
      <c r="AJ846" s="89"/>
      <c r="AK846" s="89"/>
      <c r="AL846" s="89"/>
      <c r="AM846" s="89"/>
      <c r="AN846" s="89"/>
      <c r="AO846" s="89"/>
      <c r="AP846" s="89"/>
      <c r="AQ846" s="89"/>
      <c r="AR846" s="89"/>
      <c r="AS846" s="89"/>
      <c r="AT846" s="89"/>
      <c r="AU846" s="89"/>
      <c r="AV846" s="89"/>
      <c r="AW846" s="89"/>
      <c r="AX846" s="89"/>
      <c r="AY846" s="89"/>
      <c r="AZ846" s="89"/>
      <c r="BA846" s="89"/>
      <c r="BB846" s="89"/>
      <c r="BC846" s="89"/>
      <c r="BD846" s="89"/>
      <c r="BE846" s="89"/>
      <c r="BF846" s="89"/>
      <c r="BG846" s="89"/>
      <c r="BH846" s="89"/>
      <c r="BI846" s="89"/>
      <c r="BJ846" s="89"/>
      <c r="BK846" s="89"/>
      <c r="BL846" s="89"/>
      <c r="BM846" s="89"/>
      <c r="BN846" s="89"/>
      <c r="BO846" s="89"/>
    </row>
  </sheetData>
  <autoFilter ref="D5:BM170" xr:uid="{00000000-0009-0000-0000-000000000000}"/>
  <customSheetViews>
    <customSheetView guid="{63AB1E10-8262-4927-8D86-A1D380B4BF6A}" filter="1" showAutoFilter="1">
      <pageMargins left="0.7" right="0.7" top="0.75" bottom="0.75" header="0.3" footer="0.3"/>
      <autoFilter ref="A5:BI121" xr:uid="{3E2E073A-B50B-4C01-9F79-C6B19AE5FE28}"/>
      <extLst>
        <ext uri="GoogleSheetsCustomDataVersion1">
          <go:sheetsCustomData xmlns:go="http://customooxmlschemas.google.com/" filterViewId="1647839941"/>
        </ext>
      </extLst>
    </customSheetView>
  </customSheetViews>
  <mergeCells count="2">
    <mergeCell ref="D2:E2"/>
    <mergeCell ref="D3:K3"/>
  </mergeCells>
  <conditionalFormatting sqref="G5:G8">
    <cfRule type="cellIs" dxfId="2" priority="2" operator="between">
      <formula>1</formula>
      <formula>1</formula>
    </cfRule>
  </conditionalFormatting>
  <conditionalFormatting sqref="H5:H8">
    <cfRule type="expression" dxfId="1" priority="1">
      <formula>"j5=1"</formula>
    </cfRule>
  </conditionalFormatting>
  <conditionalFormatting sqref="I5:I8">
    <cfRule type="cellIs" dxfId="0" priority="3" operator="equal">
      <formula>1</formula>
    </cfRule>
  </conditionalFormatting>
  <hyperlinks>
    <hyperlink ref="G4" r:id="rId1" xr:uid="{00000000-0004-0000-0000-000000000000}"/>
    <hyperlink ref="I4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29"/>
  <sheetViews>
    <sheetView workbookViewId="0">
      <pane ySplit="3" topLeftCell="A4" activePane="bottomLeft" state="frozen"/>
      <selection pane="bottomLeft" activeCell="B5" sqref="B5"/>
    </sheetView>
  </sheetViews>
  <sheetFormatPr defaultColWidth="14.453125" defaultRowHeight="15" customHeight="1" x14ac:dyDescent="0.35"/>
  <cols>
    <col min="1" max="1" width="9.08984375" customWidth="1"/>
    <col min="2" max="2" width="23.453125" customWidth="1"/>
    <col min="3" max="3" width="12.7265625" customWidth="1"/>
    <col min="4" max="4" width="5.54296875" customWidth="1"/>
    <col min="5" max="5" width="13.54296875" customWidth="1"/>
    <col min="6" max="6" width="7.54296875" customWidth="1"/>
    <col min="7" max="7" width="21.453125" customWidth="1"/>
    <col min="8" max="8" width="15.7265625" customWidth="1"/>
    <col min="9" max="28" width="9.08984375" customWidth="1"/>
  </cols>
  <sheetData>
    <row r="1" spans="1:28" ht="21" customHeight="1" x14ac:dyDescent="0.45">
      <c r="A1" s="90" t="s">
        <v>355</v>
      </c>
      <c r="B1" s="91"/>
      <c r="C1" s="91"/>
      <c r="D1" s="92"/>
      <c r="E1" s="93">
        <v>2024</v>
      </c>
      <c r="F1" s="94" t="s">
        <v>356</v>
      </c>
      <c r="G1" s="95">
        <v>45626</v>
      </c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ht="15" customHeight="1" x14ac:dyDescent="0.35">
      <c r="A2" s="98" t="s">
        <v>357</v>
      </c>
      <c r="B2" s="99"/>
      <c r="C2" s="100" t="s">
        <v>357</v>
      </c>
      <c r="D2" s="100" t="s">
        <v>357</v>
      </c>
      <c r="E2" s="100" t="s">
        <v>357</v>
      </c>
      <c r="F2" s="99" t="s">
        <v>357</v>
      </c>
      <c r="G2" s="99" t="s">
        <v>357</v>
      </c>
      <c r="H2" s="99" t="s">
        <v>357</v>
      </c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5" customHeight="1" x14ac:dyDescent="0.35">
      <c r="A3" s="102" t="s">
        <v>357</v>
      </c>
      <c r="B3" s="102"/>
      <c r="C3" s="27" t="s">
        <v>358</v>
      </c>
      <c r="D3" s="27"/>
      <c r="E3" s="27" t="s">
        <v>359</v>
      </c>
      <c r="F3" s="66" t="s">
        <v>86</v>
      </c>
      <c r="G3" s="66" t="s">
        <v>11</v>
      </c>
      <c r="H3" s="103"/>
      <c r="I3" s="66" t="s">
        <v>360</v>
      </c>
      <c r="J3" s="66" t="s">
        <v>11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 ht="15" customHeight="1" x14ac:dyDescent="0.35">
      <c r="A4" s="102" t="s">
        <v>361</v>
      </c>
      <c r="B4" s="102"/>
      <c r="C4" s="105"/>
      <c r="D4" s="27"/>
      <c r="E4" s="106"/>
      <c r="F4" s="66"/>
      <c r="G4" s="66"/>
      <c r="H4" s="66"/>
      <c r="I4" s="66"/>
      <c r="J4" s="66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1:28" ht="15" customHeight="1" x14ac:dyDescent="0.35">
      <c r="A5" s="107" t="s">
        <v>357</v>
      </c>
      <c r="B5" s="66" t="s">
        <v>302</v>
      </c>
      <c r="C5" s="105">
        <v>5.4074074074074073E-2</v>
      </c>
      <c r="D5" s="27">
        <v>100</v>
      </c>
      <c r="E5" s="106">
        <v>5.409722222222222E-2</v>
      </c>
      <c r="F5" s="108">
        <v>92</v>
      </c>
      <c r="G5" s="66" t="s">
        <v>362</v>
      </c>
      <c r="H5" s="108" t="s">
        <v>363</v>
      </c>
      <c r="I5" s="66" t="s">
        <v>221</v>
      </c>
      <c r="J5" s="66" t="s">
        <v>364</v>
      </c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</row>
    <row r="6" spans="1:28" ht="15" customHeight="1" x14ac:dyDescent="0.35">
      <c r="A6" s="107" t="s">
        <v>357</v>
      </c>
      <c r="B6" s="66" t="s">
        <v>290</v>
      </c>
      <c r="C6" s="105">
        <v>5.4699074074074074E-2</v>
      </c>
      <c r="D6" s="27">
        <v>99</v>
      </c>
      <c r="E6" s="106">
        <v>5.4722222222222221E-2</v>
      </c>
      <c r="F6" s="108">
        <v>149</v>
      </c>
      <c r="G6" s="66" t="s">
        <v>365</v>
      </c>
      <c r="H6" s="108" t="s">
        <v>366</v>
      </c>
      <c r="I6" s="66" t="s">
        <v>221</v>
      </c>
      <c r="J6" s="66" t="s">
        <v>364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8" ht="15" customHeight="1" x14ac:dyDescent="0.35">
      <c r="A7" s="107" t="s">
        <v>357</v>
      </c>
      <c r="B7" s="66" t="s">
        <v>290</v>
      </c>
      <c r="C7" s="105">
        <v>5.5081018518518515E-2</v>
      </c>
      <c r="D7" s="27"/>
      <c r="E7" s="106">
        <v>5.5150462962962964E-2</v>
      </c>
      <c r="F7" s="108">
        <v>121</v>
      </c>
      <c r="G7" s="66" t="s">
        <v>362</v>
      </c>
      <c r="H7" s="108" t="s">
        <v>363</v>
      </c>
      <c r="I7" s="66"/>
      <c r="J7" s="66" t="s">
        <v>364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</row>
    <row r="8" spans="1:28" ht="15" customHeight="1" x14ac:dyDescent="0.35">
      <c r="A8" s="107" t="s">
        <v>357</v>
      </c>
      <c r="B8" s="66" t="s">
        <v>283</v>
      </c>
      <c r="C8" s="105">
        <v>5.5173611111111111E-2</v>
      </c>
      <c r="D8" s="27">
        <v>98</v>
      </c>
      <c r="E8" s="106">
        <v>5.5173611111111111E-2</v>
      </c>
      <c r="F8" s="108">
        <v>165</v>
      </c>
      <c r="G8" s="66" t="s">
        <v>365</v>
      </c>
      <c r="H8" s="108" t="s">
        <v>366</v>
      </c>
      <c r="I8" s="66" t="s">
        <v>221</v>
      </c>
      <c r="J8" s="66" t="s">
        <v>364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</row>
    <row r="9" spans="1:28" ht="15" customHeight="1" x14ac:dyDescent="0.35">
      <c r="A9" s="107" t="s">
        <v>357</v>
      </c>
      <c r="B9" s="66" t="s">
        <v>228</v>
      </c>
      <c r="C9" s="105">
        <v>5.6041666666666663E-2</v>
      </c>
      <c r="D9" s="27">
        <v>97</v>
      </c>
      <c r="E9" s="106">
        <v>5.6238425925925928E-2</v>
      </c>
      <c r="F9" s="108">
        <v>154</v>
      </c>
      <c r="G9" s="66" t="s">
        <v>362</v>
      </c>
      <c r="H9" s="108" t="s">
        <v>363</v>
      </c>
      <c r="I9" s="66" t="s">
        <v>221</v>
      </c>
      <c r="J9" s="66" t="s">
        <v>364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8" ht="15" customHeight="1" x14ac:dyDescent="0.35">
      <c r="A10" s="107" t="s">
        <v>357</v>
      </c>
      <c r="B10" s="66" t="s">
        <v>224</v>
      </c>
      <c r="C10" s="105">
        <v>5.752314814814815E-2</v>
      </c>
      <c r="D10" s="27">
        <v>96</v>
      </c>
      <c r="E10" s="106"/>
      <c r="F10" s="66"/>
      <c r="G10" s="66" t="s">
        <v>367</v>
      </c>
      <c r="H10" s="108" t="s">
        <v>368</v>
      </c>
      <c r="I10" s="66" t="s">
        <v>225</v>
      </c>
      <c r="J10" s="66" t="s">
        <v>364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ht="15" customHeight="1" x14ac:dyDescent="0.35">
      <c r="A11" s="107" t="s">
        <v>357</v>
      </c>
      <c r="B11" s="66" t="s">
        <v>228</v>
      </c>
      <c r="C11" s="105">
        <v>6.0381944444444446E-2</v>
      </c>
      <c r="D11" s="27"/>
      <c r="E11" s="106">
        <v>6.0682870370370373E-2</v>
      </c>
      <c r="F11" s="108">
        <v>380</v>
      </c>
      <c r="G11" s="66" t="s">
        <v>365</v>
      </c>
      <c r="H11" s="108" t="s">
        <v>366</v>
      </c>
      <c r="I11" s="66"/>
      <c r="J11" s="66" t="s">
        <v>364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8" ht="15" customHeight="1" x14ac:dyDescent="0.35">
      <c r="A12" s="107" t="s">
        <v>357</v>
      </c>
      <c r="B12" s="66" t="s">
        <v>294</v>
      </c>
      <c r="C12" s="105">
        <v>6.1099537037037036E-2</v>
      </c>
      <c r="D12" s="27">
        <v>95</v>
      </c>
      <c r="E12" s="106"/>
      <c r="F12" s="108">
        <v>843</v>
      </c>
      <c r="G12" s="66" t="s">
        <v>369</v>
      </c>
      <c r="H12" s="108" t="s">
        <v>370</v>
      </c>
      <c r="I12" s="66" t="s">
        <v>225</v>
      </c>
      <c r="J12" s="66" t="s">
        <v>364</v>
      </c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8" ht="15" customHeight="1" x14ac:dyDescent="0.35">
      <c r="A13" s="107" t="s">
        <v>357</v>
      </c>
      <c r="B13" s="66" t="s">
        <v>144</v>
      </c>
      <c r="C13" s="105">
        <v>6.1423611111111109E-2</v>
      </c>
      <c r="D13" s="27">
        <v>100</v>
      </c>
      <c r="E13" s="106"/>
      <c r="F13" s="108">
        <v>1010</v>
      </c>
      <c r="G13" s="66" t="s">
        <v>371</v>
      </c>
      <c r="H13" s="109">
        <v>45354</v>
      </c>
      <c r="I13" s="66" t="s">
        <v>141</v>
      </c>
      <c r="J13" s="66" t="s">
        <v>364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8" ht="15" customHeight="1" x14ac:dyDescent="0.35">
      <c r="A14" s="107" t="s">
        <v>357</v>
      </c>
      <c r="B14" s="66" t="s">
        <v>138</v>
      </c>
      <c r="C14" s="105">
        <v>6.1423611111111109E-2</v>
      </c>
      <c r="D14" s="27">
        <v>100</v>
      </c>
      <c r="E14" s="106"/>
      <c r="F14" s="108">
        <v>1011</v>
      </c>
      <c r="G14" s="66" t="s">
        <v>371</v>
      </c>
      <c r="H14" s="109">
        <v>45354</v>
      </c>
      <c r="I14" s="66" t="s">
        <v>141</v>
      </c>
      <c r="J14" s="66" t="s">
        <v>364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28" ht="15" customHeight="1" x14ac:dyDescent="0.35">
      <c r="A15" s="107" t="s">
        <v>357</v>
      </c>
      <c r="B15" s="66" t="s">
        <v>278</v>
      </c>
      <c r="C15" s="105">
        <v>6.1701388888888889E-2</v>
      </c>
      <c r="D15" s="27">
        <v>94</v>
      </c>
      <c r="E15" s="106"/>
      <c r="F15" s="108">
        <v>936</v>
      </c>
      <c r="G15" s="66" t="s">
        <v>369</v>
      </c>
      <c r="H15" s="108" t="s">
        <v>370</v>
      </c>
      <c r="I15" s="66" t="s">
        <v>227</v>
      </c>
      <c r="J15" s="66" t="s">
        <v>364</v>
      </c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8" ht="15" customHeight="1" x14ac:dyDescent="0.35">
      <c r="A16" s="107" t="s">
        <v>357</v>
      </c>
      <c r="B16" s="66" t="s">
        <v>280</v>
      </c>
      <c r="C16" s="105">
        <v>6.3356481481481486E-2</v>
      </c>
      <c r="D16" s="27" t="s">
        <v>372</v>
      </c>
      <c r="E16" s="106"/>
      <c r="F16" s="108">
        <v>3</v>
      </c>
      <c r="G16" s="66" t="s">
        <v>373</v>
      </c>
      <c r="H16" s="109">
        <v>45598</v>
      </c>
      <c r="I16" s="66"/>
      <c r="J16" s="66" t="s">
        <v>364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ht="15" customHeight="1" x14ac:dyDescent="0.35">
      <c r="A17" s="107" t="s">
        <v>357</v>
      </c>
      <c r="B17" s="66" t="s">
        <v>153</v>
      </c>
      <c r="C17" s="105">
        <v>6.3449074074074074E-2</v>
      </c>
      <c r="D17" s="27">
        <v>98</v>
      </c>
      <c r="E17" s="106"/>
      <c r="F17" s="108">
        <v>1214</v>
      </c>
      <c r="G17" s="66" t="s">
        <v>369</v>
      </c>
      <c r="H17" s="108" t="s">
        <v>370</v>
      </c>
      <c r="I17" s="66" t="s">
        <v>141</v>
      </c>
      <c r="J17" s="66" t="s">
        <v>364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1:28" ht="15" customHeight="1" x14ac:dyDescent="0.35">
      <c r="A18" s="107" t="s">
        <v>357</v>
      </c>
      <c r="B18" s="66" t="s">
        <v>236</v>
      </c>
      <c r="C18" s="105">
        <v>6.8182870370370366E-2</v>
      </c>
      <c r="D18" s="27">
        <v>93</v>
      </c>
      <c r="E18" s="106">
        <v>6.8495370370370373E-2</v>
      </c>
      <c r="F18" s="108">
        <v>121</v>
      </c>
      <c r="G18" s="66" t="s">
        <v>374</v>
      </c>
      <c r="H18" s="109">
        <v>45598</v>
      </c>
      <c r="I18" s="66" t="s">
        <v>233</v>
      </c>
      <c r="J18" s="66" t="s">
        <v>364</v>
      </c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ht="15" customHeight="1" x14ac:dyDescent="0.35">
      <c r="A19" s="107" t="s">
        <v>357</v>
      </c>
      <c r="B19" s="66" t="s">
        <v>375</v>
      </c>
      <c r="C19" s="105">
        <v>6.8182870370370366E-2</v>
      </c>
      <c r="D19" s="27" t="s">
        <v>376</v>
      </c>
      <c r="E19" s="106"/>
      <c r="F19" s="108">
        <v>2</v>
      </c>
      <c r="G19" s="66" t="s">
        <v>377</v>
      </c>
      <c r="H19" s="108" t="s">
        <v>378</v>
      </c>
      <c r="I19" s="66"/>
      <c r="J19" s="66" t="s">
        <v>364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spans="1:28" ht="15" customHeight="1" x14ac:dyDescent="0.35">
      <c r="A20" s="107" t="s">
        <v>357</v>
      </c>
      <c r="B20" s="66" t="s">
        <v>173</v>
      </c>
      <c r="C20" s="105">
        <v>6.8645833333333336E-2</v>
      </c>
      <c r="D20" s="27">
        <v>97</v>
      </c>
      <c r="E20" s="105">
        <v>6.9027777777777771E-2</v>
      </c>
      <c r="F20" s="108">
        <v>788</v>
      </c>
      <c r="G20" s="66" t="s">
        <v>365</v>
      </c>
      <c r="H20" s="108" t="s">
        <v>366</v>
      </c>
      <c r="I20" s="66" t="s">
        <v>148</v>
      </c>
      <c r="J20" s="66" t="s">
        <v>364</v>
      </c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1:28" ht="15" customHeight="1" x14ac:dyDescent="0.35">
      <c r="A21" s="107" t="s">
        <v>357</v>
      </c>
      <c r="B21" s="66" t="s">
        <v>231</v>
      </c>
      <c r="C21" s="105">
        <v>6.8657407407407403E-2</v>
      </c>
      <c r="D21" s="27">
        <v>92</v>
      </c>
      <c r="E21" s="106"/>
      <c r="F21" s="108">
        <v>74</v>
      </c>
      <c r="G21" s="66" t="s">
        <v>379</v>
      </c>
      <c r="H21" s="109">
        <v>45354</v>
      </c>
      <c r="I21" s="66" t="s">
        <v>233</v>
      </c>
      <c r="J21" s="66" t="s">
        <v>364</v>
      </c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ht="15" customHeight="1" x14ac:dyDescent="0.35">
      <c r="A22" s="107" t="s">
        <v>357</v>
      </c>
      <c r="B22" s="66" t="s">
        <v>232</v>
      </c>
      <c r="C22" s="105">
        <v>6.8773148148148153E-2</v>
      </c>
      <c r="D22" s="27">
        <v>91</v>
      </c>
      <c r="E22" s="106">
        <v>6.9293981481481484E-2</v>
      </c>
      <c r="F22" s="108">
        <v>806</v>
      </c>
      <c r="G22" s="66" t="s">
        <v>365</v>
      </c>
      <c r="H22" s="108" t="s">
        <v>366</v>
      </c>
      <c r="I22" s="66" t="s">
        <v>233</v>
      </c>
      <c r="J22" s="66" t="s">
        <v>364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spans="1:28" ht="15" customHeight="1" x14ac:dyDescent="0.35">
      <c r="A23" s="107" t="s">
        <v>357</v>
      </c>
      <c r="B23" s="66" t="s">
        <v>272</v>
      </c>
      <c r="C23" s="105">
        <v>6.9606481481481478E-2</v>
      </c>
      <c r="D23" s="27">
        <v>90</v>
      </c>
      <c r="E23" s="106"/>
      <c r="F23" s="66"/>
      <c r="G23" s="66" t="s">
        <v>367</v>
      </c>
      <c r="H23" s="108" t="s">
        <v>368</v>
      </c>
      <c r="I23" s="66" t="s">
        <v>233</v>
      </c>
      <c r="J23" s="66" t="s">
        <v>364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spans="1:28" ht="15" customHeight="1" x14ac:dyDescent="0.35">
      <c r="A24" s="107" t="s">
        <v>357</v>
      </c>
      <c r="B24" s="66" t="s">
        <v>234</v>
      </c>
      <c r="C24" s="105">
        <v>6.9652777777777772E-2</v>
      </c>
      <c r="D24" s="27">
        <v>89</v>
      </c>
      <c r="E24" s="106">
        <v>7.0289351851851853E-2</v>
      </c>
      <c r="F24" s="108">
        <v>842</v>
      </c>
      <c r="G24" s="66" t="s">
        <v>365</v>
      </c>
      <c r="H24" s="108" t="s">
        <v>366</v>
      </c>
      <c r="I24" s="66" t="s">
        <v>233</v>
      </c>
      <c r="J24" s="66" t="s">
        <v>364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</row>
    <row r="25" spans="1:28" ht="15" customHeight="1" x14ac:dyDescent="0.35">
      <c r="A25" s="107" t="s">
        <v>357</v>
      </c>
      <c r="B25" s="66" t="s">
        <v>234</v>
      </c>
      <c r="C25" s="105">
        <v>7.0717592592592596E-2</v>
      </c>
      <c r="D25" s="27"/>
      <c r="E25" s="106"/>
      <c r="F25" s="108">
        <v>92</v>
      </c>
      <c r="G25" s="66" t="s">
        <v>379</v>
      </c>
      <c r="H25" s="109">
        <v>45354</v>
      </c>
      <c r="I25" s="66"/>
      <c r="J25" s="66" t="s">
        <v>364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8" ht="15" customHeight="1" x14ac:dyDescent="0.35">
      <c r="A26" s="107" t="s">
        <v>357</v>
      </c>
      <c r="B26" s="66" t="s">
        <v>237</v>
      </c>
      <c r="C26" s="105">
        <v>7.1307870370370369E-2</v>
      </c>
      <c r="D26" s="27">
        <v>88</v>
      </c>
      <c r="E26" s="106"/>
      <c r="F26" s="66"/>
      <c r="G26" s="66" t="s">
        <v>367</v>
      </c>
      <c r="H26" s="108" t="s">
        <v>368</v>
      </c>
      <c r="I26" s="66" t="s">
        <v>239</v>
      </c>
      <c r="J26" s="66" t="s">
        <v>364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15" customHeight="1" x14ac:dyDescent="0.35">
      <c r="A27" s="107" t="s">
        <v>357</v>
      </c>
      <c r="B27" s="66" t="s">
        <v>145</v>
      </c>
      <c r="C27" s="105">
        <v>7.3761574074074077E-2</v>
      </c>
      <c r="D27" s="27">
        <v>96</v>
      </c>
      <c r="E27" s="105">
        <v>7.4386574074074077E-2</v>
      </c>
      <c r="F27" s="108">
        <v>1018</v>
      </c>
      <c r="G27" s="66" t="s">
        <v>365</v>
      </c>
      <c r="H27" s="108" t="s">
        <v>366</v>
      </c>
      <c r="I27" s="66" t="s">
        <v>147</v>
      </c>
      <c r="J27" s="66" t="s">
        <v>364</v>
      </c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28" ht="15" customHeight="1" x14ac:dyDescent="0.35">
      <c r="A28" s="107" t="s">
        <v>357</v>
      </c>
      <c r="B28" s="66" t="s">
        <v>145</v>
      </c>
      <c r="C28" s="105">
        <v>7.391203703703704E-2</v>
      </c>
      <c r="D28" s="27"/>
      <c r="E28" s="106">
        <v>7.5590277777777784E-2</v>
      </c>
      <c r="F28" s="108">
        <v>1034</v>
      </c>
      <c r="G28" s="66" t="s">
        <v>380</v>
      </c>
      <c r="H28" s="109">
        <v>45477</v>
      </c>
      <c r="I28" s="66"/>
      <c r="J28" s="66" t="s">
        <v>364</v>
      </c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8" ht="15" customHeight="1" x14ac:dyDescent="0.35">
      <c r="A29" s="107" t="s">
        <v>357</v>
      </c>
      <c r="B29" s="66" t="s">
        <v>160</v>
      </c>
      <c r="C29" s="105">
        <v>7.4432870370370371E-2</v>
      </c>
      <c r="D29" s="27">
        <v>94</v>
      </c>
      <c r="E29" s="105">
        <v>7.4826388888888887E-2</v>
      </c>
      <c r="F29" s="108">
        <v>1031</v>
      </c>
      <c r="G29" s="66" t="s">
        <v>365</v>
      </c>
      <c r="H29" s="108" t="s">
        <v>366</v>
      </c>
      <c r="I29" s="66" t="s">
        <v>161</v>
      </c>
      <c r="J29" s="66" t="s">
        <v>364</v>
      </c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</row>
    <row r="30" spans="1:28" ht="15" customHeight="1" x14ac:dyDescent="0.35">
      <c r="A30" s="107" t="s">
        <v>357</v>
      </c>
      <c r="B30" s="66" t="s">
        <v>258</v>
      </c>
      <c r="C30" s="105">
        <v>7.5011574074074078E-2</v>
      </c>
      <c r="D30" s="27">
        <v>87</v>
      </c>
      <c r="E30" s="106">
        <v>7.5775462962962961E-2</v>
      </c>
      <c r="F30" s="108">
        <v>1069</v>
      </c>
      <c r="G30" s="66" t="s">
        <v>365</v>
      </c>
      <c r="H30" s="108" t="s">
        <v>366</v>
      </c>
      <c r="I30" s="66" t="s">
        <v>239</v>
      </c>
      <c r="J30" s="66" t="s">
        <v>364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28" ht="15" customHeight="1" x14ac:dyDescent="0.35">
      <c r="A31" s="107" t="s">
        <v>357</v>
      </c>
      <c r="B31" s="66" t="s">
        <v>381</v>
      </c>
      <c r="C31" s="105">
        <v>7.5578703703703703E-2</v>
      </c>
      <c r="D31" s="27" t="s">
        <v>376</v>
      </c>
      <c r="E31" s="105">
        <v>7.7118055555555551E-2</v>
      </c>
      <c r="F31" s="108">
        <v>1196</v>
      </c>
      <c r="G31" s="66" t="s">
        <v>380</v>
      </c>
      <c r="H31" s="109">
        <v>45477</v>
      </c>
      <c r="I31" s="66"/>
      <c r="J31" s="66" t="s">
        <v>364</v>
      </c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28" ht="15" customHeight="1" x14ac:dyDescent="0.35">
      <c r="A32" s="107" t="s">
        <v>357</v>
      </c>
      <c r="B32" s="66" t="s">
        <v>173</v>
      </c>
      <c r="C32" s="105">
        <v>7.6018518518518513E-2</v>
      </c>
      <c r="D32" s="27"/>
      <c r="E32" s="105"/>
      <c r="F32" s="108">
        <v>23</v>
      </c>
      <c r="G32" s="66" t="s">
        <v>382</v>
      </c>
      <c r="H32" s="109">
        <v>45181</v>
      </c>
      <c r="I32" s="66"/>
      <c r="J32" s="66" t="s">
        <v>364</v>
      </c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ht="15" customHeight="1" x14ac:dyDescent="0.35">
      <c r="A33" s="107" t="s">
        <v>357</v>
      </c>
      <c r="B33" s="66" t="s">
        <v>251</v>
      </c>
      <c r="C33" s="105">
        <v>7.7569444444444441E-2</v>
      </c>
      <c r="D33" s="27">
        <v>86</v>
      </c>
      <c r="E33" s="105"/>
      <c r="F33" s="66"/>
      <c r="G33" s="66" t="s">
        <v>383</v>
      </c>
      <c r="H33" s="108" t="s">
        <v>384</v>
      </c>
      <c r="I33" s="66" t="s">
        <v>243</v>
      </c>
      <c r="J33" s="66" t="s">
        <v>364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ht="15" customHeight="1" x14ac:dyDescent="0.35">
      <c r="A34" s="107" t="s">
        <v>357</v>
      </c>
      <c r="B34" s="66" t="s">
        <v>240</v>
      </c>
      <c r="C34" s="105">
        <v>7.9108796296296302E-2</v>
      </c>
      <c r="D34" s="27">
        <v>85</v>
      </c>
      <c r="E34" s="106">
        <v>7.9768518518518516E-2</v>
      </c>
      <c r="F34" s="108">
        <v>1212</v>
      </c>
      <c r="G34" s="66" t="s">
        <v>365</v>
      </c>
      <c r="H34" s="108" t="s">
        <v>366</v>
      </c>
      <c r="I34" s="66" t="s">
        <v>243</v>
      </c>
      <c r="J34" s="66" t="s">
        <v>364</v>
      </c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ht="15" customHeight="1" x14ac:dyDescent="0.35">
      <c r="A35" s="107" t="s">
        <v>357</v>
      </c>
      <c r="B35" s="66" t="s">
        <v>300</v>
      </c>
      <c r="C35" s="105">
        <v>8.0648148148148149E-2</v>
      </c>
      <c r="D35" s="27">
        <v>84</v>
      </c>
      <c r="E35" s="106"/>
      <c r="F35" s="108">
        <v>196</v>
      </c>
      <c r="G35" s="66" t="s">
        <v>379</v>
      </c>
      <c r="H35" s="109">
        <v>45354</v>
      </c>
      <c r="I35" s="66" t="s">
        <v>243</v>
      </c>
      <c r="J35" s="66" t="s">
        <v>364</v>
      </c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ht="15" customHeight="1" x14ac:dyDescent="0.35">
      <c r="A36" s="107" t="s">
        <v>357</v>
      </c>
      <c r="B36" s="66" t="s">
        <v>348</v>
      </c>
      <c r="C36" s="105">
        <v>8.1192129629629628E-2</v>
      </c>
      <c r="D36" s="27">
        <v>83</v>
      </c>
      <c r="E36" s="106"/>
      <c r="F36" s="66"/>
      <c r="G36" s="66" t="s">
        <v>383</v>
      </c>
      <c r="H36" s="108" t="s">
        <v>384</v>
      </c>
      <c r="I36" s="66" t="s">
        <v>243</v>
      </c>
      <c r="J36" s="66" t="s">
        <v>364</v>
      </c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ht="15" customHeight="1" x14ac:dyDescent="0.35">
      <c r="A37" s="107" t="s">
        <v>357</v>
      </c>
      <c r="B37" s="66" t="s">
        <v>319</v>
      </c>
      <c r="C37" s="106">
        <v>8.2743055555555556E-2</v>
      </c>
      <c r="D37" s="27">
        <v>82</v>
      </c>
      <c r="E37" s="106"/>
      <c r="F37" s="66"/>
      <c r="G37" s="66" t="s">
        <v>367</v>
      </c>
      <c r="H37" s="108" t="s">
        <v>368</v>
      </c>
      <c r="I37" s="66" t="s">
        <v>243</v>
      </c>
      <c r="J37" s="66" t="s">
        <v>364</v>
      </c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ht="15" customHeight="1" x14ac:dyDescent="0.35">
      <c r="A38" s="107" t="s">
        <v>357</v>
      </c>
      <c r="B38" s="66" t="s">
        <v>163</v>
      </c>
      <c r="C38" s="106">
        <v>8.2754629629629636E-2</v>
      </c>
      <c r="D38" s="27">
        <v>93</v>
      </c>
      <c r="E38" s="106">
        <v>8.3784722222222219E-2</v>
      </c>
      <c r="F38" s="108">
        <v>1376</v>
      </c>
      <c r="G38" s="66" t="s">
        <v>365</v>
      </c>
      <c r="H38" s="108" t="s">
        <v>366</v>
      </c>
      <c r="I38" s="66" t="s">
        <v>159</v>
      </c>
      <c r="J38" s="66" t="s">
        <v>364</v>
      </c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ht="15" customHeight="1" x14ac:dyDescent="0.35">
      <c r="A39" s="107" t="s">
        <v>357</v>
      </c>
      <c r="B39" s="66" t="s">
        <v>163</v>
      </c>
      <c r="C39" s="105">
        <v>8.6273148148148154E-2</v>
      </c>
      <c r="D39" s="27"/>
      <c r="E39" s="105">
        <v>8.74537037037037E-2</v>
      </c>
      <c r="F39" s="108">
        <v>2558</v>
      </c>
      <c r="G39" s="66" t="s">
        <v>380</v>
      </c>
      <c r="H39" s="109">
        <v>45477</v>
      </c>
      <c r="I39" s="66"/>
      <c r="J39" s="66" t="s">
        <v>364</v>
      </c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ht="15" customHeight="1" x14ac:dyDescent="0.35">
      <c r="A40" s="107" t="s">
        <v>357</v>
      </c>
      <c r="B40" s="66" t="s">
        <v>163</v>
      </c>
      <c r="C40" s="105">
        <v>8.9120370370370364E-2</v>
      </c>
      <c r="D40" s="27"/>
      <c r="E40" s="27"/>
      <c r="F40" s="108">
        <v>265</v>
      </c>
      <c r="G40" s="66" t="s">
        <v>379</v>
      </c>
      <c r="H40" s="109">
        <v>45354</v>
      </c>
      <c r="I40" s="66"/>
      <c r="J40" s="66" t="s">
        <v>364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28" ht="15" customHeight="1" x14ac:dyDescent="0.35">
      <c r="A41" s="107" t="s">
        <v>357</v>
      </c>
      <c r="B41" s="66" t="s">
        <v>244</v>
      </c>
      <c r="C41" s="105">
        <v>9.0277777777777776E-2</v>
      </c>
      <c r="D41" s="27">
        <v>81</v>
      </c>
      <c r="E41" s="105"/>
      <c r="F41" s="108">
        <v>6</v>
      </c>
      <c r="G41" s="66" t="s">
        <v>385</v>
      </c>
      <c r="H41" s="109">
        <v>45297</v>
      </c>
      <c r="I41" s="66" t="s">
        <v>254</v>
      </c>
      <c r="J41" s="66" t="s">
        <v>364</v>
      </c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</row>
    <row r="42" spans="1:28" ht="15" customHeight="1" x14ac:dyDescent="0.35">
      <c r="A42" s="107" t="s">
        <v>357</v>
      </c>
      <c r="B42" s="66" t="s">
        <v>297</v>
      </c>
      <c r="C42" s="105">
        <v>9.0277777777777776E-2</v>
      </c>
      <c r="D42" s="27">
        <v>81</v>
      </c>
      <c r="E42" s="106"/>
      <c r="F42" s="108">
        <v>7</v>
      </c>
      <c r="G42" s="66" t="s">
        <v>385</v>
      </c>
      <c r="H42" s="109">
        <v>45297</v>
      </c>
      <c r="I42" s="66" t="s">
        <v>254</v>
      </c>
      <c r="J42" s="66" t="s">
        <v>364</v>
      </c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</row>
    <row r="43" spans="1:28" ht="15" customHeight="1" x14ac:dyDescent="0.35">
      <c r="A43" s="107" t="s">
        <v>357</v>
      </c>
      <c r="B43" s="66" t="s">
        <v>155</v>
      </c>
      <c r="C43" s="105">
        <v>9.0474537037037034E-2</v>
      </c>
      <c r="D43" s="27">
        <v>92</v>
      </c>
      <c r="E43" s="105"/>
      <c r="F43" s="108">
        <v>1735</v>
      </c>
      <c r="G43" s="66" t="s">
        <v>386</v>
      </c>
      <c r="H43" s="110">
        <v>45576</v>
      </c>
      <c r="I43" s="66" t="s">
        <v>166</v>
      </c>
      <c r="J43" s="66" t="s">
        <v>364</v>
      </c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28" ht="15" customHeight="1" x14ac:dyDescent="0.35">
      <c r="A44" s="107" t="s">
        <v>357</v>
      </c>
      <c r="B44" s="66" t="s">
        <v>387</v>
      </c>
      <c r="C44" s="105">
        <v>9.3032407407407411E-2</v>
      </c>
      <c r="D44" s="27" t="s">
        <v>372</v>
      </c>
      <c r="E44" s="106"/>
      <c r="F44" s="66"/>
      <c r="G44" s="66" t="s">
        <v>367</v>
      </c>
      <c r="H44" s="108" t="s">
        <v>368</v>
      </c>
      <c r="I44" s="66"/>
      <c r="J44" s="66" t="s">
        <v>364</v>
      </c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28" ht="15" customHeight="1" x14ac:dyDescent="0.35">
      <c r="A45" s="107" t="s">
        <v>357</v>
      </c>
      <c r="B45" s="66" t="s">
        <v>265</v>
      </c>
      <c r="C45" s="105">
        <v>0.11525462962962962</v>
      </c>
      <c r="D45" s="27">
        <v>79</v>
      </c>
      <c r="E45" s="27"/>
      <c r="F45" s="108">
        <v>10</v>
      </c>
      <c r="G45" s="66" t="s">
        <v>388</v>
      </c>
      <c r="H45" s="109">
        <v>45447</v>
      </c>
      <c r="I45" s="66" t="s">
        <v>254</v>
      </c>
      <c r="J45" s="66" t="s">
        <v>364</v>
      </c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</row>
    <row r="46" spans="1:28" ht="15" customHeight="1" x14ac:dyDescent="0.35">
      <c r="A46" s="107" t="s">
        <v>357</v>
      </c>
      <c r="B46" s="66" t="s">
        <v>176</v>
      </c>
      <c r="C46" s="105">
        <v>0.14230324074074074</v>
      </c>
      <c r="D46" s="27">
        <v>91</v>
      </c>
      <c r="E46" s="27"/>
      <c r="F46" s="108">
        <v>45</v>
      </c>
      <c r="G46" s="66" t="s">
        <v>385</v>
      </c>
      <c r="H46" s="109">
        <v>45297</v>
      </c>
      <c r="I46" s="66" t="s">
        <v>167</v>
      </c>
      <c r="J46" s="66" t="s">
        <v>364</v>
      </c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</row>
    <row r="47" spans="1:28" ht="15" customHeight="1" x14ac:dyDescent="0.35">
      <c r="A47" s="107" t="s">
        <v>357</v>
      </c>
      <c r="B47" s="66" t="s">
        <v>194</v>
      </c>
      <c r="C47" s="105">
        <v>0.20626157407407408</v>
      </c>
      <c r="D47" s="27">
        <v>90</v>
      </c>
      <c r="E47" s="105"/>
      <c r="F47" s="108">
        <v>49</v>
      </c>
      <c r="G47" s="66" t="s">
        <v>385</v>
      </c>
      <c r="H47" s="109">
        <v>45297</v>
      </c>
      <c r="I47" s="66" t="s">
        <v>167</v>
      </c>
      <c r="J47" s="66" t="s">
        <v>364</v>
      </c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</row>
    <row r="48" spans="1:28" ht="15" customHeight="1" x14ac:dyDescent="0.35">
      <c r="A48" s="107" t="s">
        <v>357</v>
      </c>
      <c r="B48" s="66" t="s">
        <v>270</v>
      </c>
      <c r="C48" s="105">
        <v>0.20626157407407408</v>
      </c>
      <c r="D48" s="27">
        <v>78</v>
      </c>
      <c r="E48" s="105"/>
      <c r="F48" s="108">
        <v>50</v>
      </c>
      <c r="G48" s="66" t="s">
        <v>385</v>
      </c>
      <c r="H48" s="109">
        <v>45297</v>
      </c>
      <c r="I48" s="66" t="s">
        <v>254</v>
      </c>
      <c r="J48" s="66" t="s">
        <v>364</v>
      </c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</row>
    <row r="49" spans="1:28" ht="15" customHeight="1" x14ac:dyDescent="0.35">
      <c r="A49" s="107" t="s">
        <v>357</v>
      </c>
      <c r="B49" s="66"/>
      <c r="C49" s="105"/>
      <c r="D49" s="27"/>
      <c r="E49" s="105"/>
      <c r="F49" s="66"/>
      <c r="G49" s="66"/>
      <c r="H49" s="66"/>
      <c r="I49" s="66"/>
      <c r="J49" s="66" t="s">
        <v>364</v>
      </c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</row>
    <row r="50" spans="1:28" ht="15" customHeight="1" x14ac:dyDescent="0.35">
      <c r="A50" s="107" t="s">
        <v>357</v>
      </c>
      <c r="B50" s="66"/>
      <c r="C50" s="105"/>
      <c r="D50" s="27"/>
      <c r="E50" s="106"/>
      <c r="F50" s="66"/>
      <c r="G50" s="66"/>
      <c r="H50" s="66"/>
      <c r="I50" s="66"/>
      <c r="J50" s="66" t="s">
        <v>364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</row>
    <row r="51" spans="1:28" ht="15" customHeight="1" x14ac:dyDescent="0.35">
      <c r="A51" s="102" t="s">
        <v>389</v>
      </c>
      <c r="B51" s="102"/>
      <c r="C51" s="105"/>
      <c r="D51" s="27"/>
      <c r="E51" s="27"/>
      <c r="F51" s="66"/>
      <c r="G51" s="66"/>
      <c r="H51" s="103"/>
      <c r="I51" s="66"/>
      <c r="J51" s="66" t="s">
        <v>390</v>
      </c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</row>
    <row r="52" spans="1:28" ht="15" customHeight="1" x14ac:dyDescent="0.35">
      <c r="A52" s="107" t="s">
        <v>357</v>
      </c>
      <c r="B52" s="66" t="s">
        <v>290</v>
      </c>
      <c r="C52" s="105">
        <v>0.11333333333333333</v>
      </c>
      <c r="D52" s="27">
        <v>100</v>
      </c>
      <c r="E52" s="106"/>
      <c r="F52" s="108">
        <v>1703</v>
      </c>
      <c r="G52" s="66" t="s">
        <v>391</v>
      </c>
      <c r="H52" s="109">
        <v>44997</v>
      </c>
      <c r="I52" s="66" t="s">
        <v>221</v>
      </c>
      <c r="J52" s="66" t="s">
        <v>390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</row>
    <row r="53" spans="1:28" ht="15" customHeight="1" x14ac:dyDescent="0.35">
      <c r="A53" s="107" t="s">
        <v>357</v>
      </c>
      <c r="B53" s="66" t="s">
        <v>267</v>
      </c>
      <c r="C53" s="105">
        <v>0.15062500000000001</v>
      </c>
      <c r="D53" s="27">
        <v>98</v>
      </c>
      <c r="E53" s="106"/>
      <c r="F53" s="108">
        <v>5279</v>
      </c>
      <c r="G53" s="66" t="s">
        <v>392</v>
      </c>
      <c r="H53" s="108" t="s">
        <v>393</v>
      </c>
      <c r="I53" s="66" t="s">
        <v>239</v>
      </c>
      <c r="J53" s="66" t="s">
        <v>390</v>
      </c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</row>
    <row r="54" spans="1:28" ht="15" customHeight="1" x14ac:dyDescent="0.35">
      <c r="A54" s="107" t="s">
        <v>357</v>
      </c>
      <c r="B54" s="66" t="s">
        <v>236</v>
      </c>
      <c r="C54" s="105">
        <v>0.15096064814814814</v>
      </c>
      <c r="D54" s="27">
        <v>95</v>
      </c>
      <c r="E54" s="105"/>
      <c r="F54" s="108">
        <v>5279</v>
      </c>
      <c r="G54" s="66" t="s">
        <v>369</v>
      </c>
      <c r="H54" s="108" t="s">
        <v>394</v>
      </c>
      <c r="I54" s="66" t="s">
        <v>239</v>
      </c>
      <c r="J54" s="66" t="s">
        <v>390</v>
      </c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</row>
    <row r="55" spans="1:28" ht="15" customHeight="1" x14ac:dyDescent="0.35">
      <c r="A55" s="107" t="s">
        <v>357</v>
      </c>
      <c r="B55" s="66" t="s">
        <v>235</v>
      </c>
      <c r="C55" s="105">
        <v>0.15997685185185184</v>
      </c>
      <c r="D55" s="27">
        <v>93</v>
      </c>
      <c r="E55" s="27"/>
      <c r="F55" s="108">
        <v>7496</v>
      </c>
      <c r="G55" s="66" t="s">
        <v>369</v>
      </c>
      <c r="H55" s="108" t="s">
        <v>394</v>
      </c>
      <c r="I55" s="66" t="s">
        <v>243</v>
      </c>
      <c r="J55" s="66" t="s">
        <v>390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</row>
    <row r="56" spans="1:28" ht="15" customHeight="1" x14ac:dyDescent="0.35">
      <c r="A56" s="107" t="s">
        <v>357</v>
      </c>
      <c r="B56" s="66" t="s">
        <v>232</v>
      </c>
      <c r="C56" s="105">
        <v>0.1643287037037037</v>
      </c>
      <c r="D56" s="27">
        <v>90</v>
      </c>
      <c r="E56" s="106"/>
      <c r="F56" s="108">
        <v>8777</v>
      </c>
      <c r="G56" s="66" t="s">
        <v>369</v>
      </c>
      <c r="H56" s="108" t="s">
        <v>394</v>
      </c>
      <c r="I56" s="66" t="s">
        <v>243</v>
      </c>
      <c r="J56" s="66" t="s">
        <v>390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</row>
    <row r="57" spans="1:28" ht="15" customHeight="1" x14ac:dyDescent="0.35">
      <c r="A57" s="107" t="s">
        <v>357</v>
      </c>
      <c r="B57" s="66" t="s">
        <v>188</v>
      </c>
      <c r="C57" s="105">
        <v>0.17788194444444444</v>
      </c>
      <c r="D57" s="27">
        <v>100</v>
      </c>
      <c r="E57" s="106"/>
      <c r="F57" s="108">
        <v>12176</v>
      </c>
      <c r="G57" s="66" t="s">
        <v>369</v>
      </c>
      <c r="H57" s="108" t="s">
        <v>394</v>
      </c>
      <c r="I57" s="66" t="s">
        <v>159</v>
      </c>
      <c r="J57" s="66" t="s">
        <v>390</v>
      </c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</row>
    <row r="58" spans="1:28" ht="15" customHeight="1" x14ac:dyDescent="0.35">
      <c r="A58" s="107" t="s">
        <v>357</v>
      </c>
      <c r="B58" s="66" t="s">
        <v>151</v>
      </c>
      <c r="C58" s="105">
        <v>0.18282407407407408</v>
      </c>
      <c r="D58" s="27">
        <v>95</v>
      </c>
      <c r="E58" s="105"/>
      <c r="F58" s="108">
        <v>39</v>
      </c>
      <c r="G58" s="66" t="s">
        <v>395</v>
      </c>
      <c r="H58" s="108" t="s">
        <v>396</v>
      </c>
      <c r="I58" s="66" t="s">
        <v>166</v>
      </c>
      <c r="J58" s="66" t="s">
        <v>390</v>
      </c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</row>
    <row r="59" spans="1:28" ht="15" customHeight="1" x14ac:dyDescent="0.35">
      <c r="A59" s="107" t="s">
        <v>357</v>
      </c>
      <c r="B59" s="66" t="s">
        <v>397</v>
      </c>
      <c r="C59" s="105">
        <v>0.20162037037037037</v>
      </c>
      <c r="D59" s="27">
        <v>90</v>
      </c>
      <c r="E59" s="27"/>
      <c r="F59" s="66"/>
      <c r="G59" s="66" t="s">
        <v>392</v>
      </c>
      <c r="H59" s="108" t="s">
        <v>384</v>
      </c>
      <c r="I59" s="66" t="s">
        <v>167</v>
      </c>
      <c r="J59" s="66" t="s">
        <v>390</v>
      </c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</row>
    <row r="60" spans="1:28" ht="15" customHeight="1" x14ac:dyDescent="0.35">
      <c r="A60" s="107" t="s">
        <v>357</v>
      </c>
      <c r="B60" s="66"/>
      <c r="C60" s="111"/>
      <c r="D60" s="27"/>
      <c r="E60" s="106"/>
      <c r="F60" s="66"/>
      <c r="G60" s="66"/>
      <c r="H60" s="112"/>
      <c r="I60" s="66"/>
      <c r="J60" s="66" t="s">
        <v>390</v>
      </c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</row>
    <row r="61" spans="1:28" ht="15" customHeight="1" x14ac:dyDescent="0.35">
      <c r="A61" s="102" t="s">
        <v>398</v>
      </c>
      <c r="B61" s="102"/>
      <c r="C61" s="27" t="s">
        <v>399</v>
      </c>
      <c r="D61" s="27"/>
      <c r="E61" s="27" t="s">
        <v>400</v>
      </c>
      <c r="F61" s="66" t="s">
        <v>86</v>
      </c>
      <c r="G61" s="66" t="s">
        <v>11</v>
      </c>
      <c r="H61" s="66" t="s">
        <v>401</v>
      </c>
      <c r="I61" s="66"/>
      <c r="J61" s="66" t="s">
        <v>73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</row>
    <row r="62" spans="1:28" ht="15" customHeight="1" x14ac:dyDescent="0.35">
      <c r="A62" s="107" t="s">
        <v>357</v>
      </c>
      <c r="B62" s="66" t="s">
        <v>402</v>
      </c>
      <c r="C62" s="27"/>
      <c r="D62" s="27"/>
      <c r="E62" s="105"/>
      <c r="F62" s="66"/>
      <c r="G62" s="66"/>
      <c r="H62" s="113"/>
      <c r="I62" s="66"/>
      <c r="J62" s="66" t="s">
        <v>73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</row>
    <row r="63" spans="1:28" ht="15" customHeight="1" x14ac:dyDescent="0.35">
      <c r="A63" s="107" t="s">
        <v>357</v>
      </c>
      <c r="B63" s="66"/>
      <c r="C63" s="27"/>
      <c r="D63" s="27"/>
      <c r="E63" s="106"/>
      <c r="F63" s="66"/>
      <c r="G63" s="66"/>
      <c r="H63" s="114"/>
      <c r="I63" s="66"/>
      <c r="J63" s="66" t="s">
        <v>73</v>
      </c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</row>
    <row r="64" spans="1:28" ht="15" customHeight="1" x14ac:dyDescent="0.35">
      <c r="A64" s="107" t="s">
        <v>357</v>
      </c>
      <c r="B64" s="66"/>
      <c r="C64" s="105"/>
      <c r="D64" s="27"/>
      <c r="E64" s="106"/>
      <c r="F64" s="66"/>
      <c r="G64" s="66"/>
      <c r="H64" s="66"/>
      <c r="I64" s="66"/>
      <c r="J64" s="66" t="s">
        <v>73</v>
      </c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</row>
    <row r="65" spans="1:28" ht="15" customHeight="1" x14ac:dyDescent="0.35">
      <c r="A65" s="102" t="s">
        <v>403</v>
      </c>
      <c r="B65" s="102"/>
      <c r="C65" s="105"/>
      <c r="D65" s="27"/>
      <c r="E65" s="106"/>
      <c r="F65" s="66"/>
      <c r="G65" s="66"/>
      <c r="H65" s="66"/>
      <c r="I65" s="66"/>
      <c r="J65" s="66" t="s">
        <v>404</v>
      </c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</row>
    <row r="66" spans="1:28" ht="15" customHeight="1" x14ac:dyDescent="0.35">
      <c r="A66" s="107" t="s">
        <v>357</v>
      </c>
      <c r="B66" s="66" t="s">
        <v>405</v>
      </c>
      <c r="C66" s="105">
        <v>1.1203703703703704E-2</v>
      </c>
      <c r="D66" s="27" t="s">
        <v>376</v>
      </c>
      <c r="E66" s="106">
        <v>1.1203703703703704E-2</v>
      </c>
      <c r="F66" s="108">
        <v>2</v>
      </c>
      <c r="G66" s="66" t="s">
        <v>406</v>
      </c>
      <c r="H66" s="108" t="s">
        <v>407</v>
      </c>
      <c r="I66" s="66"/>
      <c r="J66" s="66" t="s">
        <v>404</v>
      </c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</row>
    <row r="67" spans="1:28" ht="15" customHeight="1" x14ac:dyDescent="0.35">
      <c r="A67" s="107" t="s">
        <v>357</v>
      </c>
      <c r="B67" s="66" t="s">
        <v>287</v>
      </c>
      <c r="C67" s="105">
        <v>1.136574074074074E-2</v>
      </c>
      <c r="D67" s="27">
        <v>100</v>
      </c>
      <c r="E67" s="106">
        <v>1.136574074074074E-2</v>
      </c>
      <c r="F67" s="108">
        <v>6</v>
      </c>
      <c r="G67" s="66" t="s">
        <v>406</v>
      </c>
      <c r="H67" s="108" t="s">
        <v>408</v>
      </c>
      <c r="I67" s="66" t="s">
        <v>221</v>
      </c>
      <c r="J67" s="66" t="s">
        <v>404</v>
      </c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</row>
    <row r="68" spans="1:28" ht="15" customHeight="1" x14ac:dyDescent="0.35">
      <c r="A68" s="107" t="s">
        <v>357</v>
      </c>
      <c r="B68" s="66" t="s">
        <v>291</v>
      </c>
      <c r="C68" s="105">
        <v>1.1643518518518518E-2</v>
      </c>
      <c r="D68" s="27">
        <v>99</v>
      </c>
      <c r="E68" s="106">
        <v>1.1655092592592592E-2</v>
      </c>
      <c r="F68" s="108">
        <v>6</v>
      </c>
      <c r="G68" s="66" t="s">
        <v>406</v>
      </c>
      <c r="H68" s="108" t="s">
        <v>409</v>
      </c>
      <c r="I68" s="66" t="s">
        <v>221</v>
      </c>
      <c r="J68" s="66" t="s">
        <v>404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</row>
    <row r="69" spans="1:28" ht="15" customHeight="1" x14ac:dyDescent="0.35">
      <c r="A69" s="107" t="s">
        <v>357</v>
      </c>
      <c r="B69" s="66" t="s">
        <v>218</v>
      </c>
      <c r="C69" s="105">
        <v>1.2256944444444445E-2</v>
      </c>
      <c r="D69" s="27">
        <v>98</v>
      </c>
      <c r="E69" s="106">
        <v>1.2268518518518519E-2</v>
      </c>
      <c r="F69" s="108">
        <v>8</v>
      </c>
      <c r="G69" s="66" t="s">
        <v>406</v>
      </c>
      <c r="H69" s="108" t="s">
        <v>407</v>
      </c>
      <c r="I69" s="66" t="s">
        <v>221</v>
      </c>
      <c r="J69" s="66" t="s">
        <v>404</v>
      </c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</row>
    <row r="70" spans="1:28" ht="15" customHeight="1" x14ac:dyDescent="0.35">
      <c r="A70" s="107" t="s">
        <v>357</v>
      </c>
      <c r="B70" s="66" t="s">
        <v>224</v>
      </c>
      <c r="C70" s="105">
        <v>1.2326388888888888E-2</v>
      </c>
      <c r="D70" s="27">
        <v>97</v>
      </c>
      <c r="E70" s="106">
        <v>1.2337962962962964E-2</v>
      </c>
      <c r="F70" s="108">
        <v>12</v>
      </c>
      <c r="G70" s="66" t="s">
        <v>406</v>
      </c>
      <c r="H70" s="108" t="s">
        <v>409</v>
      </c>
      <c r="I70" s="66" t="s">
        <v>221</v>
      </c>
      <c r="J70" s="66" t="s">
        <v>404</v>
      </c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</row>
    <row r="71" spans="1:28" ht="15" customHeight="1" x14ac:dyDescent="0.35">
      <c r="A71" s="107" t="s">
        <v>357</v>
      </c>
      <c r="B71" s="66" t="s">
        <v>308</v>
      </c>
      <c r="C71" s="105">
        <v>1.2673611111111111E-2</v>
      </c>
      <c r="D71" s="27">
        <v>96</v>
      </c>
      <c r="E71" s="106">
        <v>1.2685185185185185E-2</v>
      </c>
      <c r="F71" s="108">
        <v>16</v>
      </c>
      <c r="G71" s="66" t="s">
        <v>406</v>
      </c>
      <c r="H71" s="108" t="s">
        <v>410</v>
      </c>
      <c r="I71" s="66" t="s">
        <v>225</v>
      </c>
      <c r="J71" s="66" t="s">
        <v>404</v>
      </c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</row>
    <row r="72" spans="1:28" ht="15" customHeight="1" x14ac:dyDescent="0.35">
      <c r="A72" s="107" t="s">
        <v>357</v>
      </c>
      <c r="B72" s="66" t="s">
        <v>138</v>
      </c>
      <c r="C72" s="105">
        <v>1.2731481481481481E-2</v>
      </c>
      <c r="D72" s="27">
        <v>100</v>
      </c>
      <c r="E72" s="106">
        <v>1.275462962962963E-2</v>
      </c>
      <c r="F72" s="108">
        <v>18</v>
      </c>
      <c r="G72" s="66" t="s">
        <v>406</v>
      </c>
      <c r="H72" s="108" t="s">
        <v>410</v>
      </c>
      <c r="I72" s="66" t="s">
        <v>141</v>
      </c>
      <c r="J72" s="66" t="s">
        <v>404</v>
      </c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</row>
    <row r="73" spans="1:28" ht="15" customHeight="1" x14ac:dyDescent="0.35">
      <c r="A73" s="107" t="s">
        <v>357</v>
      </c>
      <c r="B73" s="66" t="s">
        <v>311</v>
      </c>
      <c r="C73" s="105">
        <v>1.3101851851851852E-2</v>
      </c>
      <c r="D73" s="27">
        <v>95</v>
      </c>
      <c r="E73" s="106">
        <v>1.3125E-2</v>
      </c>
      <c r="F73" s="108">
        <v>27</v>
      </c>
      <c r="G73" s="66" t="s">
        <v>406</v>
      </c>
      <c r="H73" s="108" t="s">
        <v>409</v>
      </c>
      <c r="I73" s="66" t="s">
        <v>225</v>
      </c>
      <c r="J73" s="66" t="s">
        <v>404</v>
      </c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</row>
    <row r="74" spans="1:28" ht="15" customHeight="1" x14ac:dyDescent="0.35">
      <c r="A74" s="107" t="s">
        <v>357</v>
      </c>
      <c r="B74" s="66" t="s">
        <v>311</v>
      </c>
      <c r="C74" s="105">
        <v>1.3217592592592593E-2</v>
      </c>
      <c r="D74" s="27"/>
      <c r="E74" s="105">
        <v>1.3229166666666667E-2</v>
      </c>
      <c r="F74" s="108">
        <v>29</v>
      </c>
      <c r="G74" s="66" t="s">
        <v>406</v>
      </c>
      <c r="H74" s="108" t="s">
        <v>410</v>
      </c>
      <c r="I74" s="66"/>
      <c r="J74" s="66" t="s">
        <v>404</v>
      </c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</row>
    <row r="75" spans="1:28" ht="15" customHeight="1" x14ac:dyDescent="0.35">
      <c r="A75" s="107" t="s">
        <v>357</v>
      </c>
      <c r="B75" s="66" t="s">
        <v>245</v>
      </c>
      <c r="C75" s="105">
        <v>1.3356481481481481E-2</v>
      </c>
      <c r="D75" s="27">
        <v>94</v>
      </c>
      <c r="E75" s="106">
        <v>1.337962962962963E-2</v>
      </c>
      <c r="F75" s="108">
        <v>41</v>
      </c>
      <c r="G75" s="66" t="s">
        <v>406</v>
      </c>
      <c r="H75" s="108" t="s">
        <v>408</v>
      </c>
      <c r="I75" s="66" t="s">
        <v>225</v>
      </c>
      <c r="J75" s="66" t="s">
        <v>404</v>
      </c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</row>
    <row r="76" spans="1:28" ht="15" customHeight="1" x14ac:dyDescent="0.35">
      <c r="A76" s="107" t="s">
        <v>357</v>
      </c>
      <c r="B76" s="66" t="s">
        <v>245</v>
      </c>
      <c r="C76" s="105">
        <v>1.3553240740740741E-2</v>
      </c>
      <c r="D76" s="27"/>
      <c r="E76" s="106">
        <v>1.357638888888889E-2</v>
      </c>
      <c r="F76" s="108">
        <v>29</v>
      </c>
      <c r="G76" s="66" t="s">
        <v>406</v>
      </c>
      <c r="H76" s="108" t="s">
        <v>411</v>
      </c>
      <c r="I76" s="66"/>
      <c r="J76" s="66" t="s">
        <v>404</v>
      </c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</row>
    <row r="77" spans="1:28" ht="15" customHeight="1" x14ac:dyDescent="0.35">
      <c r="A77" s="107" t="s">
        <v>357</v>
      </c>
      <c r="B77" s="66" t="s">
        <v>311</v>
      </c>
      <c r="C77" s="105">
        <v>1.3587962962962963E-2</v>
      </c>
      <c r="D77" s="27"/>
      <c r="E77" s="106">
        <v>1.361111111111111E-2</v>
      </c>
      <c r="F77" s="108">
        <v>20</v>
      </c>
      <c r="G77" s="66" t="s">
        <v>406</v>
      </c>
      <c r="H77" s="108" t="s">
        <v>407</v>
      </c>
      <c r="I77" s="66"/>
      <c r="J77" s="66" t="s">
        <v>404</v>
      </c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</row>
    <row r="78" spans="1:28" ht="15" customHeight="1" x14ac:dyDescent="0.35">
      <c r="A78" s="107" t="s">
        <v>357</v>
      </c>
      <c r="B78" s="66" t="s">
        <v>144</v>
      </c>
      <c r="C78" s="105">
        <v>1.3877314814814815E-2</v>
      </c>
      <c r="D78" s="27">
        <v>99</v>
      </c>
      <c r="E78" s="106">
        <v>1.3888888888888888E-2</v>
      </c>
      <c r="F78" s="108">
        <v>24</v>
      </c>
      <c r="G78" s="66" t="s">
        <v>406</v>
      </c>
      <c r="H78" s="108" t="s">
        <v>407</v>
      </c>
      <c r="I78" s="66" t="s">
        <v>141</v>
      </c>
      <c r="J78" s="66" t="s">
        <v>404</v>
      </c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</row>
    <row r="79" spans="1:28" ht="15" customHeight="1" x14ac:dyDescent="0.35">
      <c r="A79" s="107" t="s">
        <v>357</v>
      </c>
      <c r="B79" s="66" t="s">
        <v>142</v>
      </c>
      <c r="C79" s="105">
        <v>1.412037037037037E-2</v>
      </c>
      <c r="D79" s="27">
        <v>98</v>
      </c>
      <c r="E79" s="105">
        <v>1.4143518518518519E-2</v>
      </c>
      <c r="F79" s="108">
        <v>27</v>
      </c>
      <c r="G79" s="66" t="s">
        <v>406</v>
      </c>
      <c r="H79" s="108" t="s">
        <v>407</v>
      </c>
      <c r="I79" s="66" t="s">
        <v>141</v>
      </c>
      <c r="J79" s="66" t="s">
        <v>404</v>
      </c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</row>
    <row r="80" spans="1:28" ht="15" customHeight="1" x14ac:dyDescent="0.35">
      <c r="A80" s="107" t="s">
        <v>357</v>
      </c>
      <c r="B80" s="66" t="s">
        <v>231</v>
      </c>
      <c r="C80" s="105">
        <v>1.4143518518518519E-2</v>
      </c>
      <c r="D80" s="27">
        <v>93</v>
      </c>
      <c r="E80" s="106">
        <v>1.4178240740740741E-2</v>
      </c>
      <c r="F80" s="108">
        <v>48</v>
      </c>
      <c r="G80" s="66" t="s">
        <v>406</v>
      </c>
      <c r="H80" s="108" t="s">
        <v>410</v>
      </c>
      <c r="I80" s="66" t="s">
        <v>227</v>
      </c>
      <c r="J80" s="66" t="s">
        <v>404</v>
      </c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</row>
    <row r="81" spans="1:28" ht="15" customHeight="1" x14ac:dyDescent="0.35">
      <c r="A81" s="107" t="s">
        <v>357</v>
      </c>
      <c r="B81" s="66" t="s">
        <v>296</v>
      </c>
      <c r="C81" s="105">
        <v>1.4166666666666666E-2</v>
      </c>
      <c r="D81" s="27">
        <v>92</v>
      </c>
      <c r="E81" s="106">
        <v>1.4178240740740741E-2</v>
      </c>
      <c r="F81" s="108">
        <v>49</v>
      </c>
      <c r="G81" s="66" t="s">
        <v>406</v>
      </c>
      <c r="H81" s="108" t="s">
        <v>410</v>
      </c>
      <c r="I81" s="66" t="s">
        <v>227</v>
      </c>
      <c r="J81" s="66" t="s">
        <v>404</v>
      </c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</row>
    <row r="82" spans="1:28" ht="15" customHeight="1" x14ac:dyDescent="0.35">
      <c r="A82" s="107" t="s">
        <v>357</v>
      </c>
      <c r="B82" s="66" t="s">
        <v>230</v>
      </c>
      <c r="C82" s="105">
        <v>1.4201388888888888E-2</v>
      </c>
      <c r="D82" s="27">
        <v>91</v>
      </c>
      <c r="E82" s="106">
        <v>1.4236111111111111E-2</v>
      </c>
      <c r="F82" s="108">
        <v>63</v>
      </c>
      <c r="G82" s="66" t="s">
        <v>406</v>
      </c>
      <c r="H82" s="108" t="s">
        <v>408</v>
      </c>
      <c r="I82" s="66" t="s">
        <v>227</v>
      </c>
      <c r="J82" s="66" t="s">
        <v>404</v>
      </c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</row>
    <row r="83" spans="1:28" ht="15" customHeight="1" x14ac:dyDescent="0.35">
      <c r="A83" s="107" t="s">
        <v>357</v>
      </c>
      <c r="B83" s="66" t="s">
        <v>230</v>
      </c>
      <c r="C83" s="105">
        <v>1.4236111111111111E-2</v>
      </c>
      <c r="D83" s="27"/>
      <c r="E83" s="106">
        <v>1.425925925925926E-2</v>
      </c>
      <c r="F83" s="108">
        <v>42</v>
      </c>
      <c r="G83" s="66" t="s">
        <v>406</v>
      </c>
      <c r="H83" s="108" t="s">
        <v>409</v>
      </c>
      <c r="I83" s="66"/>
      <c r="J83" s="66" t="s">
        <v>404</v>
      </c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</row>
    <row r="84" spans="1:28" ht="15" customHeight="1" x14ac:dyDescent="0.35">
      <c r="A84" s="107" t="s">
        <v>357</v>
      </c>
      <c r="B84" s="66" t="s">
        <v>237</v>
      </c>
      <c r="C84" s="105">
        <v>1.425925925925926E-2</v>
      </c>
      <c r="D84" s="27">
        <v>90</v>
      </c>
      <c r="E84" s="106">
        <v>1.4293981481481482E-2</v>
      </c>
      <c r="F84" s="108">
        <v>65</v>
      </c>
      <c r="G84" s="66" t="s">
        <v>406</v>
      </c>
      <c r="H84" s="108" t="s">
        <v>408</v>
      </c>
      <c r="I84" s="66" t="s">
        <v>227</v>
      </c>
      <c r="J84" s="66" t="s">
        <v>404</v>
      </c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</row>
    <row r="85" spans="1:28" ht="15" customHeight="1" x14ac:dyDescent="0.4">
      <c r="A85" s="107" t="s">
        <v>357</v>
      </c>
      <c r="B85" s="66" t="s">
        <v>231</v>
      </c>
      <c r="C85" s="106">
        <v>1.4317129629629629E-2</v>
      </c>
      <c r="D85" s="27"/>
      <c r="E85" s="106">
        <v>1.4340277777777778E-2</v>
      </c>
      <c r="F85" s="108">
        <v>44</v>
      </c>
      <c r="G85" s="66" t="s">
        <v>406</v>
      </c>
      <c r="H85" s="108" t="s">
        <v>409</v>
      </c>
      <c r="I85" s="66"/>
      <c r="J85" s="66" t="s">
        <v>404</v>
      </c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</row>
    <row r="86" spans="1:28" ht="15" customHeight="1" x14ac:dyDescent="0.35">
      <c r="A86" s="107" t="s">
        <v>357</v>
      </c>
      <c r="B86" s="66" t="s">
        <v>231</v>
      </c>
      <c r="C86" s="106">
        <v>1.4351851851851852E-2</v>
      </c>
      <c r="D86" s="27"/>
      <c r="E86" s="106">
        <v>1.4375000000000001E-2</v>
      </c>
      <c r="F86" s="108">
        <v>31</v>
      </c>
      <c r="G86" s="66" t="s">
        <v>406</v>
      </c>
      <c r="H86" s="108" t="s">
        <v>407</v>
      </c>
      <c r="I86" s="66"/>
      <c r="J86" s="66" t="s">
        <v>404</v>
      </c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</row>
    <row r="87" spans="1:28" ht="15" customHeight="1" x14ac:dyDescent="0.35">
      <c r="A87" s="107" t="s">
        <v>357</v>
      </c>
      <c r="B87" s="66" t="s">
        <v>231</v>
      </c>
      <c r="C87" s="106">
        <v>1.4409722222222223E-2</v>
      </c>
      <c r="D87" s="27"/>
      <c r="E87" s="106">
        <v>1.4467592592592593E-2</v>
      </c>
      <c r="F87" s="108">
        <v>45</v>
      </c>
      <c r="G87" s="66" t="s">
        <v>406</v>
      </c>
      <c r="H87" s="108" t="s">
        <v>411</v>
      </c>
      <c r="I87" s="66"/>
      <c r="J87" s="66" t="s">
        <v>404</v>
      </c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</row>
    <row r="88" spans="1:28" ht="15" customHeight="1" x14ac:dyDescent="0.35">
      <c r="A88" s="107" t="s">
        <v>357</v>
      </c>
      <c r="B88" s="66" t="s">
        <v>236</v>
      </c>
      <c r="C88" s="105">
        <v>1.443287037037037E-2</v>
      </c>
      <c r="D88" s="27">
        <v>89</v>
      </c>
      <c r="E88" s="106">
        <v>1.4467592592592593E-2</v>
      </c>
      <c r="F88" s="108">
        <v>67</v>
      </c>
      <c r="G88" s="66" t="s">
        <v>406</v>
      </c>
      <c r="H88" s="108" t="s">
        <v>408</v>
      </c>
      <c r="I88" s="66" t="s">
        <v>227</v>
      </c>
      <c r="J88" s="66" t="s">
        <v>404</v>
      </c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</row>
    <row r="89" spans="1:28" ht="15" customHeight="1" x14ac:dyDescent="0.35">
      <c r="A89" s="107" t="s">
        <v>357</v>
      </c>
      <c r="B89" s="66" t="s">
        <v>231</v>
      </c>
      <c r="C89" s="105">
        <v>1.4444444444444444E-2</v>
      </c>
      <c r="D89" s="27"/>
      <c r="E89" s="106">
        <v>1.4490740740740742E-2</v>
      </c>
      <c r="F89" s="108">
        <v>69</v>
      </c>
      <c r="G89" s="66" t="s">
        <v>406</v>
      </c>
      <c r="H89" s="108" t="s">
        <v>408</v>
      </c>
      <c r="I89" s="66"/>
      <c r="J89" s="66" t="s">
        <v>404</v>
      </c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</row>
    <row r="90" spans="1:28" ht="15" customHeight="1" x14ac:dyDescent="0.35">
      <c r="A90" s="107" t="s">
        <v>357</v>
      </c>
      <c r="B90" s="66" t="s">
        <v>296</v>
      </c>
      <c r="C90" s="105">
        <v>1.4525462962962962E-2</v>
      </c>
      <c r="D90" s="27"/>
      <c r="E90" s="106">
        <v>1.4548611111111111E-2</v>
      </c>
      <c r="F90" s="108">
        <v>47</v>
      </c>
      <c r="G90" s="66" t="s">
        <v>406</v>
      </c>
      <c r="H90" s="108" t="s">
        <v>409</v>
      </c>
      <c r="I90" s="66"/>
      <c r="J90" s="66" t="s">
        <v>404</v>
      </c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</row>
    <row r="91" spans="1:28" ht="15" customHeight="1" x14ac:dyDescent="0.35">
      <c r="A91" s="107" t="s">
        <v>357</v>
      </c>
      <c r="B91" s="66" t="s">
        <v>236</v>
      </c>
      <c r="C91" s="105">
        <v>1.4560185185185185E-2</v>
      </c>
      <c r="D91" s="27"/>
      <c r="E91" s="106">
        <v>1.4594907407407407E-2</v>
      </c>
      <c r="F91" s="108">
        <v>52</v>
      </c>
      <c r="G91" s="66" t="s">
        <v>406</v>
      </c>
      <c r="H91" s="108" t="s">
        <v>410</v>
      </c>
      <c r="I91" s="66"/>
      <c r="J91" s="66" t="s">
        <v>404</v>
      </c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</row>
    <row r="92" spans="1:28" ht="15" customHeight="1" x14ac:dyDescent="0.35">
      <c r="A92" s="107" t="s">
        <v>357</v>
      </c>
      <c r="B92" s="66" t="s">
        <v>154</v>
      </c>
      <c r="C92" s="105">
        <v>1.4699074074074074E-2</v>
      </c>
      <c r="D92" s="27">
        <v>97</v>
      </c>
      <c r="E92" s="106">
        <v>1.4733796296296297E-2</v>
      </c>
      <c r="F92" s="108">
        <v>49</v>
      </c>
      <c r="G92" s="66" t="s">
        <v>406</v>
      </c>
      <c r="H92" s="108" t="s">
        <v>409</v>
      </c>
      <c r="I92" s="66" t="s">
        <v>148</v>
      </c>
      <c r="J92" s="66" t="s">
        <v>404</v>
      </c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</row>
    <row r="93" spans="1:28" ht="15" customHeight="1" x14ac:dyDescent="0.35">
      <c r="A93" s="107" t="s">
        <v>357</v>
      </c>
      <c r="B93" s="66" t="s">
        <v>236</v>
      </c>
      <c r="C93" s="105">
        <v>1.494212962962963E-2</v>
      </c>
      <c r="D93" s="27"/>
      <c r="E93" s="106">
        <v>1.4988425925925926E-2</v>
      </c>
      <c r="F93" s="108">
        <v>52</v>
      </c>
      <c r="G93" s="66" t="s">
        <v>406</v>
      </c>
      <c r="H93" s="108" t="s">
        <v>409</v>
      </c>
      <c r="I93" s="66"/>
      <c r="J93" s="66" t="s">
        <v>404</v>
      </c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</row>
    <row r="94" spans="1:28" ht="15" customHeight="1" x14ac:dyDescent="0.35">
      <c r="A94" s="107" t="s">
        <v>357</v>
      </c>
      <c r="B94" s="66" t="s">
        <v>149</v>
      </c>
      <c r="C94" s="105">
        <v>1.5173611111111112E-2</v>
      </c>
      <c r="D94" s="27">
        <v>96</v>
      </c>
      <c r="E94" s="106">
        <v>1.5208333333333334E-2</v>
      </c>
      <c r="F94" s="108">
        <v>64</v>
      </c>
      <c r="G94" s="66" t="s">
        <v>406</v>
      </c>
      <c r="H94" s="108" t="s">
        <v>410</v>
      </c>
      <c r="I94" s="66" t="s">
        <v>148</v>
      </c>
      <c r="J94" s="66" t="s">
        <v>404</v>
      </c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</row>
    <row r="95" spans="1:28" ht="15" customHeight="1" x14ac:dyDescent="0.35">
      <c r="A95" s="107" t="s">
        <v>357</v>
      </c>
      <c r="B95" s="66" t="s">
        <v>296</v>
      </c>
      <c r="C95" s="105">
        <v>1.5208333333333334E-2</v>
      </c>
      <c r="D95" s="27"/>
      <c r="E95" s="106">
        <v>1.5231481481481481E-2</v>
      </c>
      <c r="F95" s="108">
        <v>54</v>
      </c>
      <c r="G95" s="66" t="s">
        <v>406</v>
      </c>
      <c r="H95" s="108" t="s">
        <v>411</v>
      </c>
      <c r="I95" s="66"/>
      <c r="J95" s="66" t="s">
        <v>404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</row>
    <row r="96" spans="1:28" ht="15" customHeight="1" x14ac:dyDescent="0.35">
      <c r="A96" s="107" t="s">
        <v>357</v>
      </c>
      <c r="B96" s="66" t="s">
        <v>286</v>
      </c>
      <c r="C96" s="105">
        <v>1.5208333333333334E-2</v>
      </c>
      <c r="D96" s="27">
        <v>88</v>
      </c>
      <c r="E96" s="106">
        <v>1.5243055555555555E-2</v>
      </c>
      <c r="F96" s="108">
        <v>56</v>
      </c>
      <c r="G96" s="66" t="s">
        <v>406</v>
      </c>
      <c r="H96" s="108" t="s">
        <v>411</v>
      </c>
      <c r="I96" s="66" t="s">
        <v>233</v>
      </c>
      <c r="J96" s="66" t="s">
        <v>404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</row>
    <row r="97" spans="1:28" ht="15" customHeight="1" x14ac:dyDescent="0.35">
      <c r="A97" s="107" t="s">
        <v>357</v>
      </c>
      <c r="B97" s="66" t="s">
        <v>236</v>
      </c>
      <c r="C97" s="105">
        <v>1.5208333333333334E-2</v>
      </c>
      <c r="D97" s="27"/>
      <c r="E97" s="106">
        <v>1.5243055555555555E-2</v>
      </c>
      <c r="F97" s="108">
        <v>57</v>
      </c>
      <c r="G97" s="66" t="s">
        <v>406</v>
      </c>
      <c r="H97" s="108" t="s">
        <v>411</v>
      </c>
      <c r="I97" s="66"/>
      <c r="J97" s="66" t="s">
        <v>404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</row>
    <row r="98" spans="1:28" ht="15" customHeight="1" x14ac:dyDescent="0.35">
      <c r="A98" s="107" t="s">
        <v>357</v>
      </c>
      <c r="B98" s="66" t="s">
        <v>149</v>
      </c>
      <c r="C98" s="105">
        <v>1.5219907407407408E-2</v>
      </c>
      <c r="D98" s="27"/>
      <c r="E98" s="106">
        <v>1.5266203703703704E-2</v>
      </c>
      <c r="F98" s="108">
        <v>57</v>
      </c>
      <c r="G98" s="66" t="s">
        <v>406</v>
      </c>
      <c r="H98" s="108" t="s">
        <v>409</v>
      </c>
      <c r="I98" s="66"/>
      <c r="J98" s="66" t="s">
        <v>404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</row>
    <row r="99" spans="1:28" ht="15" customHeight="1" x14ac:dyDescent="0.35">
      <c r="A99" s="107" t="s">
        <v>357</v>
      </c>
      <c r="B99" s="66" t="s">
        <v>296</v>
      </c>
      <c r="C99" s="105">
        <v>1.5648148148148147E-2</v>
      </c>
      <c r="D99" s="27"/>
      <c r="E99" s="106">
        <v>1.5682870370370371E-2</v>
      </c>
      <c r="F99" s="108">
        <v>82</v>
      </c>
      <c r="G99" s="66" t="s">
        <v>406</v>
      </c>
      <c r="H99" s="108" t="s">
        <v>408</v>
      </c>
      <c r="I99" s="66"/>
      <c r="J99" s="66" t="s">
        <v>404</v>
      </c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</row>
    <row r="100" spans="1:28" ht="15" customHeight="1" x14ac:dyDescent="0.35">
      <c r="A100" s="107" t="s">
        <v>357</v>
      </c>
      <c r="B100" s="66" t="s">
        <v>232</v>
      </c>
      <c r="C100" s="106">
        <v>1.5659722222222221E-2</v>
      </c>
      <c r="D100" s="27">
        <v>87</v>
      </c>
      <c r="E100" s="106">
        <v>1.5717592592592592E-2</v>
      </c>
      <c r="F100" s="108">
        <v>83</v>
      </c>
      <c r="G100" s="66" t="s">
        <v>406</v>
      </c>
      <c r="H100" s="108" t="s">
        <v>408</v>
      </c>
      <c r="I100" s="66" t="s">
        <v>233</v>
      </c>
      <c r="J100" s="66" t="s">
        <v>404</v>
      </c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</row>
    <row r="101" spans="1:28" ht="15" customHeight="1" x14ac:dyDescent="0.35">
      <c r="A101" s="107" t="s">
        <v>357</v>
      </c>
      <c r="B101" s="66" t="s">
        <v>232</v>
      </c>
      <c r="C101" s="106">
        <v>1.5810185185185184E-2</v>
      </c>
      <c r="D101" s="27"/>
      <c r="E101" s="106">
        <v>1.5844907407407408E-2</v>
      </c>
      <c r="F101" s="108">
        <v>44</v>
      </c>
      <c r="G101" s="66" t="s">
        <v>406</v>
      </c>
      <c r="H101" s="108" t="s">
        <v>407</v>
      </c>
      <c r="I101" s="66"/>
      <c r="J101" s="66" t="s">
        <v>404</v>
      </c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</row>
    <row r="102" spans="1:28" ht="15" customHeight="1" x14ac:dyDescent="0.35">
      <c r="A102" s="107" t="s">
        <v>357</v>
      </c>
      <c r="B102" s="66" t="s">
        <v>172</v>
      </c>
      <c r="C102" s="106">
        <v>1.5868055555555555E-2</v>
      </c>
      <c r="D102" s="27">
        <v>95</v>
      </c>
      <c r="E102" s="106">
        <v>1.5925925925925927E-2</v>
      </c>
      <c r="F102" s="108">
        <v>74</v>
      </c>
      <c r="G102" s="66" t="s">
        <v>406</v>
      </c>
      <c r="H102" s="108" t="s">
        <v>410</v>
      </c>
      <c r="I102" s="66" t="s">
        <v>147</v>
      </c>
      <c r="J102" s="66" t="s">
        <v>404</v>
      </c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</row>
    <row r="103" spans="1:28" ht="15" customHeight="1" x14ac:dyDescent="0.35">
      <c r="A103" s="107" t="s">
        <v>357</v>
      </c>
      <c r="B103" s="66" t="s">
        <v>191</v>
      </c>
      <c r="C103" s="106">
        <v>1.5879629629629629E-2</v>
      </c>
      <c r="D103" s="27" t="s">
        <v>372</v>
      </c>
      <c r="E103" s="106">
        <v>1.5914351851851853E-2</v>
      </c>
      <c r="F103" s="108">
        <v>46</v>
      </c>
      <c r="G103" s="66" t="s">
        <v>406</v>
      </c>
      <c r="H103" s="108" t="s">
        <v>407</v>
      </c>
      <c r="I103" s="66"/>
      <c r="J103" s="66" t="s">
        <v>404</v>
      </c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</row>
    <row r="104" spans="1:28" ht="15" customHeight="1" x14ac:dyDescent="0.35">
      <c r="A104" s="107" t="s">
        <v>357</v>
      </c>
      <c r="B104" s="66" t="s">
        <v>174</v>
      </c>
      <c r="C104" s="106">
        <v>1.5879629629629629E-2</v>
      </c>
      <c r="D104" s="27">
        <v>94</v>
      </c>
      <c r="E104" s="106">
        <v>1.5914351851851853E-2</v>
      </c>
      <c r="F104" s="108">
        <v>47</v>
      </c>
      <c r="G104" s="66" t="s">
        <v>406</v>
      </c>
      <c r="H104" s="108" t="s">
        <v>407</v>
      </c>
      <c r="I104" s="66" t="s">
        <v>147</v>
      </c>
      <c r="J104" s="66" t="s">
        <v>404</v>
      </c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</row>
    <row r="105" spans="1:28" ht="15" customHeight="1" x14ac:dyDescent="0.35">
      <c r="A105" s="107" t="s">
        <v>357</v>
      </c>
      <c r="B105" s="66" t="s">
        <v>172</v>
      </c>
      <c r="C105" s="106">
        <v>1.5879629629629629E-2</v>
      </c>
      <c r="D105" s="27"/>
      <c r="E105" s="106">
        <v>1.59375E-2</v>
      </c>
      <c r="F105" s="108">
        <v>64</v>
      </c>
      <c r="G105" s="66" t="s">
        <v>406</v>
      </c>
      <c r="H105" s="108" t="s">
        <v>409</v>
      </c>
      <c r="I105" s="66"/>
      <c r="J105" s="66" t="s">
        <v>404</v>
      </c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</row>
    <row r="106" spans="1:28" ht="15" customHeight="1" x14ac:dyDescent="0.35">
      <c r="A106" s="107" t="s">
        <v>357</v>
      </c>
      <c r="B106" s="66" t="s">
        <v>172</v>
      </c>
      <c r="C106" s="106">
        <v>1.5949074074074074E-2</v>
      </c>
      <c r="D106" s="27"/>
      <c r="E106" s="106">
        <v>1.5983796296296298E-2</v>
      </c>
      <c r="F106" s="108">
        <v>48</v>
      </c>
      <c r="G106" s="66" t="s">
        <v>406</v>
      </c>
      <c r="H106" s="108" t="s">
        <v>407</v>
      </c>
      <c r="I106" s="66"/>
      <c r="J106" s="66" t="s">
        <v>404</v>
      </c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</row>
    <row r="107" spans="1:28" ht="15" customHeight="1" x14ac:dyDescent="0.35">
      <c r="A107" s="107" t="s">
        <v>357</v>
      </c>
      <c r="B107" s="66" t="s">
        <v>142</v>
      </c>
      <c r="C107" s="106">
        <v>1.6261574074074074E-2</v>
      </c>
      <c r="D107" s="27"/>
      <c r="E107" s="106">
        <v>1.6307870370370372E-2</v>
      </c>
      <c r="F107" s="108">
        <v>68</v>
      </c>
      <c r="G107" s="66" t="s">
        <v>406</v>
      </c>
      <c r="H107" s="108" t="s">
        <v>409</v>
      </c>
      <c r="I107" s="66"/>
      <c r="J107" s="66" t="s">
        <v>404</v>
      </c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</row>
    <row r="108" spans="1:28" ht="15" customHeight="1" x14ac:dyDescent="0.35">
      <c r="A108" s="107" t="s">
        <v>357</v>
      </c>
      <c r="B108" s="66" t="s">
        <v>232</v>
      </c>
      <c r="C108" s="106">
        <v>1.6354166666666666E-2</v>
      </c>
      <c r="D108" s="27"/>
      <c r="E108" s="106">
        <v>1.6400462962962964E-2</v>
      </c>
      <c r="F108" s="108">
        <v>70</v>
      </c>
      <c r="G108" s="66" t="s">
        <v>406</v>
      </c>
      <c r="H108" s="108" t="s">
        <v>409</v>
      </c>
      <c r="I108" s="66"/>
      <c r="J108" s="66" t="s">
        <v>404</v>
      </c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</row>
    <row r="109" spans="1:28" ht="15" customHeight="1" x14ac:dyDescent="0.35">
      <c r="A109" s="107" t="s">
        <v>357</v>
      </c>
      <c r="B109" s="66" t="s">
        <v>251</v>
      </c>
      <c r="C109" s="106">
        <v>1.7083333333333332E-2</v>
      </c>
      <c r="D109" s="27">
        <v>86</v>
      </c>
      <c r="E109" s="106">
        <v>1.7187500000000001E-2</v>
      </c>
      <c r="F109" s="108">
        <v>93</v>
      </c>
      <c r="G109" s="66" t="s">
        <v>406</v>
      </c>
      <c r="H109" s="108" t="s">
        <v>410</v>
      </c>
      <c r="I109" s="66" t="s">
        <v>243</v>
      </c>
      <c r="J109" s="66" t="s">
        <v>404</v>
      </c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</row>
    <row r="110" spans="1:28" ht="15" customHeight="1" x14ac:dyDescent="0.35">
      <c r="A110" s="107" t="s">
        <v>357</v>
      </c>
      <c r="B110" s="66" t="s">
        <v>242</v>
      </c>
      <c r="C110" s="106">
        <v>1.7430555555555557E-2</v>
      </c>
      <c r="D110" s="27">
        <v>85</v>
      </c>
      <c r="E110" s="106">
        <v>1.7476851851851851E-2</v>
      </c>
      <c r="F110" s="108">
        <v>72</v>
      </c>
      <c r="G110" s="66" t="s">
        <v>406</v>
      </c>
      <c r="H110" s="108" t="s">
        <v>411</v>
      </c>
      <c r="I110" s="66" t="s">
        <v>243</v>
      </c>
      <c r="J110" s="66" t="s">
        <v>404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</row>
    <row r="111" spans="1:28" ht="15" customHeight="1" x14ac:dyDescent="0.35">
      <c r="A111" s="107" t="s">
        <v>357</v>
      </c>
      <c r="B111" s="66" t="s">
        <v>155</v>
      </c>
      <c r="C111" s="106">
        <v>1.7488425925925925E-2</v>
      </c>
      <c r="D111" s="27">
        <v>93</v>
      </c>
      <c r="E111" s="106">
        <v>1.755787037037037E-2</v>
      </c>
      <c r="F111" s="108">
        <v>96</v>
      </c>
      <c r="G111" s="66" t="s">
        <v>406</v>
      </c>
      <c r="H111" s="108" t="s">
        <v>410</v>
      </c>
      <c r="I111" s="66" t="s">
        <v>161</v>
      </c>
      <c r="J111" s="66" t="s">
        <v>404</v>
      </c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</row>
    <row r="112" spans="1:28" ht="15" customHeight="1" x14ac:dyDescent="0.35">
      <c r="A112" s="107" t="s">
        <v>357</v>
      </c>
      <c r="B112" s="66" t="s">
        <v>242</v>
      </c>
      <c r="C112" s="106">
        <v>1.7604166666666667E-2</v>
      </c>
      <c r="D112" s="27"/>
      <c r="E112" s="106">
        <v>1.7662037037037039E-2</v>
      </c>
      <c r="F112" s="108">
        <v>60</v>
      </c>
      <c r="G112" s="66" t="s">
        <v>406</v>
      </c>
      <c r="H112" s="108" t="s">
        <v>407</v>
      </c>
      <c r="I112" s="66"/>
      <c r="J112" s="66" t="s">
        <v>404</v>
      </c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</row>
    <row r="113" spans="1:28" ht="15" customHeight="1" x14ac:dyDescent="0.35">
      <c r="A113" s="107" t="s">
        <v>357</v>
      </c>
      <c r="B113" s="66" t="s">
        <v>242</v>
      </c>
      <c r="C113" s="106">
        <v>1.7638888888888888E-2</v>
      </c>
      <c r="D113" s="27"/>
      <c r="E113" s="106">
        <v>1.7708333333333333E-2</v>
      </c>
      <c r="F113" s="108">
        <v>99</v>
      </c>
      <c r="G113" s="66" t="s">
        <v>406</v>
      </c>
      <c r="H113" s="108" t="s">
        <v>410</v>
      </c>
      <c r="I113" s="66"/>
      <c r="J113" s="66" t="s">
        <v>404</v>
      </c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</row>
    <row r="114" spans="1:28" ht="15" customHeight="1" x14ac:dyDescent="0.35">
      <c r="A114" s="107" t="s">
        <v>357</v>
      </c>
      <c r="B114" s="66" t="s">
        <v>242</v>
      </c>
      <c r="C114" s="106">
        <v>1.7650462962962962E-2</v>
      </c>
      <c r="D114" s="27"/>
      <c r="E114" s="106">
        <v>1.7708333333333333E-2</v>
      </c>
      <c r="F114" s="108">
        <v>105</v>
      </c>
      <c r="G114" s="66" t="s">
        <v>406</v>
      </c>
      <c r="H114" s="108" t="s">
        <v>408</v>
      </c>
      <c r="I114" s="66"/>
      <c r="J114" s="66" t="s">
        <v>404</v>
      </c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</row>
    <row r="115" spans="1:28" ht="15" customHeight="1" x14ac:dyDescent="0.35">
      <c r="A115" s="107" t="s">
        <v>357</v>
      </c>
      <c r="B115" s="66" t="s">
        <v>242</v>
      </c>
      <c r="C115" s="106">
        <v>1.7719907407407406E-2</v>
      </c>
      <c r="D115" s="27"/>
      <c r="E115" s="106">
        <v>1.7777777777777778E-2</v>
      </c>
      <c r="F115" s="108">
        <v>82</v>
      </c>
      <c r="G115" s="66" t="s">
        <v>406</v>
      </c>
      <c r="H115" s="108" t="s">
        <v>409</v>
      </c>
      <c r="I115" s="66"/>
      <c r="J115" s="66" t="s">
        <v>404</v>
      </c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</row>
    <row r="116" spans="1:28" ht="15" customHeight="1" x14ac:dyDescent="0.35">
      <c r="A116" s="107" t="s">
        <v>357</v>
      </c>
      <c r="B116" s="66" t="s">
        <v>412</v>
      </c>
      <c r="C116" s="106">
        <v>1.7928240740740741E-2</v>
      </c>
      <c r="D116" s="27" t="s">
        <v>372</v>
      </c>
      <c r="E116" s="106">
        <v>1.7962962962962962E-2</v>
      </c>
      <c r="F116" s="108">
        <v>65</v>
      </c>
      <c r="G116" s="66" t="s">
        <v>406</v>
      </c>
      <c r="H116" s="108" t="s">
        <v>407</v>
      </c>
      <c r="I116" s="66"/>
      <c r="J116" s="66" t="s">
        <v>404</v>
      </c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</row>
    <row r="117" spans="1:28" ht="15" customHeight="1" x14ac:dyDescent="0.35">
      <c r="A117" s="107" t="s">
        <v>357</v>
      </c>
      <c r="B117" s="66" t="s">
        <v>168</v>
      </c>
      <c r="C117" s="106">
        <v>1.800925925925926E-2</v>
      </c>
      <c r="D117" s="27">
        <v>92</v>
      </c>
      <c r="E117" s="106">
        <v>1.8055555555555554E-2</v>
      </c>
      <c r="F117" s="108">
        <v>66</v>
      </c>
      <c r="G117" s="66" t="s">
        <v>406</v>
      </c>
      <c r="H117" s="108" t="s">
        <v>407</v>
      </c>
      <c r="I117" s="66" t="s">
        <v>159</v>
      </c>
      <c r="J117" s="66" t="s">
        <v>404</v>
      </c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</row>
    <row r="118" spans="1:28" ht="15" customHeight="1" x14ac:dyDescent="0.35">
      <c r="A118" s="107" t="s">
        <v>357</v>
      </c>
      <c r="B118" s="66" t="s">
        <v>214</v>
      </c>
      <c r="C118" s="106">
        <v>1.800925925925926E-2</v>
      </c>
      <c r="D118" s="27" t="s">
        <v>372</v>
      </c>
      <c r="E118" s="106">
        <v>1.8055555555555554E-2</v>
      </c>
      <c r="F118" s="108">
        <v>67</v>
      </c>
      <c r="G118" s="66" t="s">
        <v>406</v>
      </c>
      <c r="H118" s="108" t="s">
        <v>407</v>
      </c>
      <c r="I118" s="66"/>
      <c r="J118" s="66" t="s">
        <v>404</v>
      </c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</row>
    <row r="119" spans="1:28" ht="15" customHeight="1" x14ac:dyDescent="0.35">
      <c r="A119" s="107" t="s">
        <v>357</v>
      </c>
      <c r="B119" s="117" t="s">
        <v>155</v>
      </c>
      <c r="C119" s="106">
        <v>1.8217592592592594E-2</v>
      </c>
      <c r="D119" s="27"/>
      <c r="E119" s="106">
        <v>1.8275462962962962E-2</v>
      </c>
      <c r="F119" s="108">
        <v>84</v>
      </c>
      <c r="G119" s="66" t="s">
        <v>406</v>
      </c>
      <c r="H119" s="108" t="s">
        <v>409</v>
      </c>
      <c r="I119" s="66"/>
      <c r="J119" s="66" t="s">
        <v>404</v>
      </c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</row>
    <row r="120" spans="1:28" ht="15" customHeight="1" x14ac:dyDescent="0.35">
      <c r="A120" s="107" t="s">
        <v>357</v>
      </c>
      <c r="B120" s="66" t="s">
        <v>155</v>
      </c>
      <c r="C120" s="106">
        <v>1.8275462962962962E-2</v>
      </c>
      <c r="D120" s="27"/>
      <c r="E120" s="106">
        <v>1.832175925925926E-2</v>
      </c>
      <c r="F120" s="108">
        <v>70</v>
      </c>
      <c r="G120" s="66" t="s">
        <v>406</v>
      </c>
      <c r="H120" s="108" t="s">
        <v>407</v>
      </c>
      <c r="I120" s="66"/>
      <c r="J120" s="66" t="s">
        <v>404</v>
      </c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</row>
    <row r="121" spans="1:28" ht="15" customHeight="1" x14ac:dyDescent="0.35">
      <c r="A121" s="107" t="s">
        <v>357</v>
      </c>
      <c r="B121" s="66" t="s">
        <v>158</v>
      </c>
      <c r="C121" s="106">
        <v>1.8344907407407407E-2</v>
      </c>
      <c r="D121" s="27">
        <v>91</v>
      </c>
      <c r="E121" s="106">
        <v>1.8414351851851852E-2</v>
      </c>
      <c r="F121" s="108">
        <v>74</v>
      </c>
      <c r="G121" s="66" t="s">
        <v>406</v>
      </c>
      <c r="H121" s="108" t="s">
        <v>411</v>
      </c>
      <c r="I121" s="66" t="s">
        <v>159</v>
      </c>
      <c r="J121" s="66" t="s">
        <v>404</v>
      </c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</row>
    <row r="122" spans="1:28" ht="15" customHeight="1" x14ac:dyDescent="0.35">
      <c r="A122" s="107" t="s">
        <v>357</v>
      </c>
      <c r="B122" s="66" t="s">
        <v>158</v>
      </c>
      <c r="C122" s="106">
        <v>1.8425925925925925E-2</v>
      </c>
      <c r="D122" s="27"/>
      <c r="E122" s="106">
        <v>1.8530092592592591E-2</v>
      </c>
      <c r="F122" s="108">
        <v>108</v>
      </c>
      <c r="G122" s="66" t="s">
        <v>406</v>
      </c>
      <c r="H122" s="108" t="s">
        <v>410</v>
      </c>
      <c r="I122" s="66"/>
      <c r="J122" s="66" t="s">
        <v>404</v>
      </c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</row>
    <row r="123" spans="1:28" ht="15" customHeight="1" x14ac:dyDescent="0.35">
      <c r="A123" s="107" t="s">
        <v>357</v>
      </c>
      <c r="B123" s="66" t="s">
        <v>158</v>
      </c>
      <c r="C123" s="106">
        <v>1.861111111111111E-2</v>
      </c>
      <c r="D123" s="27"/>
      <c r="E123" s="106">
        <v>1.8668981481481481E-2</v>
      </c>
      <c r="F123" s="108">
        <v>72</v>
      </c>
      <c r="G123" s="66" t="s">
        <v>406</v>
      </c>
      <c r="H123" s="108" t="s">
        <v>407</v>
      </c>
      <c r="I123" s="66"/>
      <c r="J123" s="66" t="s">
        <v>404</v>
      </c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</row>
    <row r="124" spans="1:28" ht="15" customHeight="1" x14ac:dyDescent="0.35">
      <c r="A124" s="107" t="s">
        <v>357</v>
      </c>
      <c r="B124" s="66" t="s">
        <v>155</v>
      </c>
      <c r="C124" s="106">
        <v>1.861111111111111E-2</v>
      </c>
      <c r="D124" s="27"/>
      <c r="E124" s="106">
        <v>1.8680555555555554E-2</v>
      </c>
      <c r="F124" s="108">
        <v>112</v>
      </c>
      <c r="G124" s="66" t="s">
        <v>406</v>
      </c>
      <c r="H124" s="108" t="s">
        <v>408</v>
      </c>
      <c r="I124" s="66"/>
      <c r="J124" s="66" t="s">
        <v>404</v>
      </c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</row>
    <row r="125" spans="1:28" ht="15" customHeight="1" x14ac:dyDescent="0.35">
      <c r="A125" s="107" t="s">
        <v>357</v>
      </c>
      <c r="B125" s="66" t="s">
        <v>158</v>
      </c>
      <c r="C125" s="106">
        <v>1.8738425925925926E-2</v>
      </c>
      <c r="D125" s="27"/>
      <c r="E125" s="106">
        <v>1.8807870370370371E-2</v>
      </c>
      <c r="F125" s="108">
        <v>86</v>
      </c>
      <c r="G125" s="66" t="s">
        <v>406</v>
      </c>
      <c r="H125" s="108" t="s">
        <v>409</v>
      </c>
      <c r="I125" s="66"/>
      <c r="J125" s="66" t="s">
        <v>404</v>
      </c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</row>
    <row r="126" spans="1:28" ht="15" customHeight="1" x14ac:dyDescent="0.35">
      <c r="A126" s="107" t="s">
        <v>357</v>
      </c>
      <c r="B126" s="66" t="s">
        <v>165</v>
      </c>
      <c r="C126" s="106">
        <v>1.9803240740740739E-2</v>
      </c>
      <c r="D126" s="27">
        <v>90</v>
      </c>
      <c r="E126" s="106">
        <v>1.9872685185185184E-2</v>
      </c>
      <c r="F126" s="108">
        <v>123</v>
      </c>
      <c r="G126" s="66" t="s">
        <v>406</v>
      </c>
      <c r="H126" s="108" t="s">
        <v>410</v>
      </c>
      <c r="I126" s="66" t="s">
        <v>166</v>
      </c>
      <c r="J126" s="66" t="s">
        <v>404</v>
      </c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</row>
    <row r="127" spans="1:28" ht="15" customHeight="1" x14ac:dyDescent="0.35">
      <c r="A127" s="118" t="s">
        <v>357</v>
      </c>
      <c r="B127" s="66" t="s">
        <v>165</v>
      </c>
      <c r="C127" s="106">
        <v>2.0300925925925927E-2</v>
      </c>
      <c r="D127" s="27"/>
      <c r="E127" s="106">
        <v>2.0381944444444446E-2</v>
      </c>
      <c r="F127" s="108">
        <v>98</v>
      </c>
      <c r="G127" s="66" t="s">
        <v>406</v>
      </c>
      <c r="H127" s="108" t="s">
        <v>409</v>
      </c>
      <c r="I127" s="66"/>
      <c r="J127" s="66" t="s">
        <v>404</v>
      </c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</row>
    <row r="128" spans="1:28" ht="15" customHeight="1" x14ac:dyDescent="0.35">
      <c r="A128" s="102" t="s">
        <v>413</v>
      </c>
      <c r="B128" s="66"/>
      <c r="C128" s="106"/>
      <c r="D128" s="27"/>
      <c r="E128" s="106"/>
      <c r="F128" s="66"/>
      <c r="G128" s="66"/>
      <c r="H128" s="66"/>
      <c r="I128" s="66"/>
      <c r="J128" s="66" t="s">
        <v>414</v>
      </c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</row>
    <row r="129" spans="1:28" ht="15" customHeight="1" x14ac:dyDescent="0.35">
      <c r="A129" s="107">
        <v>3</v>
      </c>
      <c r="B129" s="66" t="s">
        <v>138</v>
      </c>
      <c r="C129" s="106">
        <v>2.0486111111111111E-2</v>
      </c>
      <c r="D129" s="27">
        <v>100</v>
      </c>
      <c r="E129" s="106"/>
      <c r="F129" s="66"/>
      <c r="G129" s="66"/>
      <c r="H129" s="66"/>
      <c r="I129" s="66" t="s">
        <v>415</v>
      </c>
      <c r="J129" s="66" t="s">
        <v>414</v>
      </c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</row>
    <row r="130" spans="1:28" ht="15" customHeight="1" x14ac:dyDescent="0.35">
      <c r="A130" s="107">
        <v>12</v>
      </c>
      <c r="B130" s="66" t="s">
        <v>151</v>
      </c>
      <c r="C130" s="106">
        <v>2.1724537037037039E-2</v>
      </c>
      <c r="D130" s="27">
        <v>99</v>
      </c>
      <c r="E130" s="106"/>
      <c r="F130" s="66"/>
      <c r="G130" s="66"/>
      <c r="H130" s="66"/>
      <c r="I130" s="66" t="s">
        <v>415</v>
      </c>
      <c r="J130" s="66" t="s">
        <v>414</v>
      </c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</row>
    <row r="131" spans="1:28" ht="15" customHeight="1" x14ac:dyDescent="0.35">
      <c r="A131" s="107">
        <v>17</v>
      </c>
      <c r="B131" s="66" t="s">
        <v>144</v>
      </c>
      <c r="C131" s="106">
        <v>2.2280092592592591E-2</v>
      </c>
      <c r="D131" s="27">
        <v>98</v>
      </c>
      <c r="E131" s="106"/>
      <c r="F131" s="66"/>
      <c r="G131" s="66"/>
      <c r="H131" s="66"/>
      <c r="I131" s="66" t="s">
        <v>415</v>
      </c>
      <c r="J131" s="66" t="s">
        <v>414</v>
      </c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</row>
    <row r="132" spans="1:28" ht="15" customHeight="1" x14ac:dyDescent="0.35">
      <c r="A132" s="107">
        <v>29</v>
      </c>
      <c r="B132" s="66" t="s">
        <v>156</v>
      </c>
      <c r="C132" s="106">
        <v>2.2800925925925926E-2</v>
      </c>
      <c r="D132" s="27">
        <v>97</v>
      </c>
      <c r="E132" s="106"/>
      <c r="F132" s="66"/>
      <c r="G132" s="66"/>
      <c r="H132" s="66"/>
      <c r="I132" s="66" t="s">
        <v>415</v>
      </c>
      <c r="J132" s="66" t="s">
        <v>414</v>
      </c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</row>
    <row r="133" spans="1:28" ht="15" customHeight="1" x14ac:dyDescent="0.35">
      <c r="A133" s="107">
        <v>31</v>
      </c>
      <c r="B133" s="66" t="s">
        <v>142</v>
      </c>
      <c r="C133" s="106">
        <v>2.3090277777777779E-2</v>
      </c>
      <c r="D133" s="27">
        <v>96</v>
      </c>
      <c r="E133" s="106"/>
      <c r="F133" s="66"/>
      <c r="G133" s="66"/>
      <c r="H133" s="66"/>
      <c r="I133" s="66" t="s">
        <v>415</v>
      </c>
      <c r="J133" s="66" t="s">
        <v>414</v>
      </c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</row>
    <row r="134" spans="1:28" ht="15" customHeight="1" x14ac:dyDescent="0.35">
      <c r="A134" s="107">
        <v>32</v>
      </c>
      <c r="B134" s="66" t="s">
        <v>153</v>
      </c>
      <c r="C134" s="106">
        <v>2.3090277777777779E-2</v>
      </c>
      <c r="D134" s="27">
        <v>96</v>
      </c>
      <c r="E134" s="106"/>
      <c r="F134" s="66"/>
      <c r="G134" s="66"/>
      <c r="H134" s="66"/>
      <c r="I134" s="66" t="s">
        <v>415</v>
      </c>
      <c r="J134" s="66" t="s">
        <v>414</v>
      </c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</row>
    <row r="135" spans="1:28" ht="15" customHeight="1" x14ac:dyDescent="0.35">
      <c r="A135" s="107">
        <v>38</v>
      </c>
      <c r="B135" s="66" t="s">
        <v>173</v>
      </c>
      <c r="C135" s="106">
        <v>2.3703703703703703E-2</v>
      </c>
      <c r="D135" s="27">
        <v>94</v>
      </c>
      <c r="E135" s="106"/>
      <c r="F135" s="66"/>
      <c r="G135" s="66"/>
      <c r="H135" s="66"/>
      <c r="I135" s="66" t="s">
        <v>415</v>
      </c>
      <c r="J135" s="66" t="s">
        <v>414</v>
      </c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</row>
    <row r="136" spans="1:28" ht="15" customHeight="1" x14ac:dyDescent="0.35">
      <c r="A136" s="107">
        <v>56</v>
      </c>
      <c r="B136" s="117" t="s">
        <v>157</v>
      </c>
      <c r="C136" s="106">
        <v>2.4583333333333332E-2</v>
      </c>
      <c r="D136" s="27">
        <v>93</v>
      </c>
      <c r="E136" s="106"/>
      <c r="F136" s="66"/>
      <c r="G136" s="66"/>
      <c r="H136" s="66"/>
      <c r="I136" s="66" t="s">
        <v>415</v>
      </c>
      <c r="J136" s="66" t="s">
        <v>414</v>
      </c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</row>
    <row r="137" spans="1:28" ht="15" customHeight="1" x14ac:dyDescent="0.35">
      <c r="A137" s="107">
        <v>78</v>
      </c>
      <c r="B137" s="66" t="s">
        <v>179</v>
      </c>
      <c r="C137" s="106">
        <v>2.5196759259259259E-2</v>
      </c>
      <c r="D137" s="27">
        <v>92</v>
      </c>
      <c r="E137" s="106"/>
      <c r="F137" s="66"/>
      <c r="G137" s="66"/>
      <c r="H137" s="66"/>
      <c r="I137" s="66" t="s">
        <v>415</v>
      </c>
      <c r="J137" s="66" t="s">
        <v>414</v>
      </c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</row>
    <row r="138" spans="1:28" ht="15" customHeight="1" x14ac:dyDescent="0.35">
      <c r="A138" s="107">
        <v>79</v>
      </c>
      <c r="B138" s="117" t="s">
        <v>170</v>
      </c>
      <c r="C138" s="106">
        <v>2.5208333333333333E-2</v>
      </c>
      <c r="D138" s="27">
        <v>91</v>
      </c>
      <c r="E138" s="106"/>
      <c r="F138" s="66"/>
      <c r="G138" s="66"/>
      <c r="H138" s="66"/>
      <c r="I138" s="66" t="s">
        <v>415</v>
      </c>
      <c r="J138" s="66" t="s">
        <v>414</v>
      </c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</row>
    <row r="139" spans="1:28" ht="15" customHeight="1" x14ac:dyDescent="0.35">
      <c r="A139" s="107">
        <v>84</v>
      </c>
      <c r="B139" s="66" t="s">
        <v>172</v>
      </c>
      <c r="C139" s="106">
        <v>2.5381944444444443E-2</v>
      </c>
      <c r="D139" s="27">
        <v>90</v>
      </c>
      <c r="E139" s="106"/>
      <c r="F139" s="66"/>
      <c r="G139" s="66"/>
      <c r="H139" s="66"/>
      <c r="I139" s="66" t="s">
        <v>415</v>
      </c>
      <c r="J139" s="66" t="s">
        <v>414</v>
      </c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</row>
    <row r="140" spans="1:28" ht="15" customHeight="1" x14ac:dyDescent="0.35">
      <c r="A140" s="107">
        <v>105</v>
      </c>
      <c r="B140" s="66" t="s">
        <v>171</v>
      </c>
      <c r="C140" s="106">
        <v>2.6504629629629628E-2</v>
      </c>
      <c r="D140" s="27">
        <v>89</v>
      </c>
      <c r="E140" s="106"/>
      <c r="F140" s="66"/>
      <c r="G140" s="66"/>
      <c r="H140" s="66"/>
      <c r="I140" s="66" t="s">
        <v>415</v>
      </c>
      <c r="J140" s="66" t="s">
        <v>414</v>
      </c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</row>
    <row r="141" spans="1:28" ht="15" customHeight="1" x14ac:dyDescent="0.35">
      <c r="A141" s="107">
        <v>141</v>
      </c>
      <c r="B141" s="66" t="s">
        <v>168</v>
      </c>
      <c r="C141" s="106">
        <v>2.8182870370370372E-2</v>
      </c>
      <c r="D141" s="27">
        <v>88</v>
      </c>
      <c r="E141" s="106"/>
      <c r="F141" s="66"/>
      <c r="G141" s="66"/>
      <c r="H141" s="66"/>
      <c r="I141" s="66" t="s">
        <v>415</v>
      </c>
      <c r="J141" s="66" t="s">
        <v>414</v>
      </c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</row>
    <row r="142" spans="1:28" ht="15" customHeight="1" x14ac:dyDescent="0.35">
      <c r="A142" s="107">
        <v>173</v>
      </c>
      <c r="B142" s="66" t="s">
        <v>180</v>
      </c>
      <c r="C142" s="106">
        <v>2.9594907407407407E-2</v>
      </c>
      <c r="D142" s="27">
        <v>87</v>
      </c>
      <c r="E142" s="106"/>
      <c r="F142" s="66"/>
      <c r="G142" s="66"/>
      <c r="H142" s="66"/>
      <c r="I142" s="66" t="s">
        <v>415</v>
      </c>
      <c r="J142" s="66" t="s">
        <v>414</v>
      </c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</row>
    <row r="143" spans="1:28" ht="15" customHeight="1" x14ac:dyDescent="0.35">
      <c r="A143" s="107">
        <v>246</v>
      </c>
      <c r="B143" s="66" t="s">
        <v>158</v>
      </c>
      <c r="C143" s="106">
        <v>3.2974537037037038E-2</v>
      </c>
      <c r="D143" s="27">
        <v>86</v>
      </c>
      <c r="E143" s="106"/>
      <c r="F143" s="66"/>
      <c r="G143" s="66"/>
      <c r="H143" s="66"/>
      <c r="I143" s="66" t="s">
        <v>415</v>
      </c>
      <c r="J143" s="66" t="s">
        <v>414</v>
      </c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</row>
    <row r="144" spans="1:28" ht="15" customHeight="1" x14ac:dyDescent="0.35">
      <c r="A144" s="107">
        <v>3</v>
      </c>
      <c r="B144" s="66" t="s">
        <v>275</v>
      </c>
      <c r="C144" s="106">
        <v>1.7476851851851851E-2</v>
      </c>
      <c r="D144" s="27">
        <v>100</v>
      </c>
      <c r="E144" s="106"/>
      <c r="F144" s="66"/>
      <c r="G144" s="66"/>
      <c r="H144" s="66"/>
      <c r="I144" s="66" t="s">
        <v>415</v>
      </c>
      <c r="J144" s="66" t="s">
        <v>414</v>
      </c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</row>
    <row r="145" spans="1:28" ht="15" customHeight="1" x14ac:dyDescent="0.35">
      <c r="A145" s="107">
        <v>5</v>
      </c>
      <c r="B145" s="66" t="s">
        <v>405</v>
      </c>
      <c r="C145" s="106">
        <v>1.758101851851852E-2</v>
      </c>
      <c r="D145" s="27" t="s">
        <v>376</v>
      </c>
      <c r="E145" s="106"/>
      <c r="F145" s="66"/>
      <c r="G145" s="66"/>
      <c r="H145" s="66"/>
      <c r="I145" s="66"/>
      <c r="J145" s="66" t="s">
        <v>414</v>
      </c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</row>
    <row r="146" spans="1:28" ht="15" customHeight="1" x14ac:dyDescent="0.35">
      <c r="A146" s="107">
        <v>11</v>
      </c>
      <c r="B146" s="117" t="s">
        <v>250</v>
      </c>
      <c r="C146" s="106">
        <v>1.8553240740740742E-2</v>
      </c>
      <c r="D146" s="27">
        <v>99</v>
      </c>
      <c r="E146" s="106"/>
      <c r="F146" s="66"/>
      <c r="G146" s="66"/>
      <c r="H146" s="66"/>
      <c r="I146" s="66" t="s">
        <v>415</v>
      </c>
      <c r="J146" s="66" t="s">
        <v>414</v>
      </c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</row>
    <row r="147" spans="1:28" ht="15" customHeight="1" x14ac:dyDescent="0.35">
      <c r="A147" s="107">
        <v>13</v>
      </c>
      <c r="B147" s="66" t="s">
        <v>218</v>
      </c>
      <c r="C147" s="106">
        <v>1.8726851851851852E-2</v>
      </c>
      <c r="D147" s="27">
        <v>98</v>
      </c>
      <c r="E147" s="106"/>
      <c r="F147" s="66"/>
      <c r="G147" s="66"/>
      <c r="H147" s="66"/>
      <c r="I147" s="66" t="s">
        <v>415</v>
      </c>
      <c r="J147" s="66" t="s">
        <v>414</v>
      </c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</row>
    <row r="148" spans="1:28" ht="15" customHeight="1" x14ac:dyDescent="0.35">
      <c r="A148" s="107">
        <v>16</v>
      </c>
      <c r="B148" s="66" t="s">
        <v>292</v>
      </c>
      <c r="C148" s="106">
        <v>1.8807870370370371E-2</v>
      </c>
      <c r="D148" s="27">
        <v>97</v>
      </c>
      <c r="E148" s="106"/>
      <c r="F148" s="66"/>
      <c r="G148" s="66"/>
      <c r="H148" s="66"/>
      <c r="I148" s="66" t="s">
        <v>415</v>
      </c>
      <c r="J148" s="66" t="s">
        <v>414</v>
      </c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</row>
    <row r="149" spans="1:28" ht="15" customHeight="1" x14ac:dyDescent="0.35">
      <c r="A149" s="107">
        <v>26</v>
      </c>
      <c r="B149" s="66" t="s">
        <v>266</v>
      </c>
      <c r="C149" s="106">
        <v>1.9178240740740742E-2</v>
      </c>
      <c r="D149" s="27">
        <v>96</v>
      </c>
      <c r="E149" s="106"/>
      <c r="F149" s="66"/>
      <c r="G149" s="66"/>
      <c r="H149" s="66"/>
      <c r="I149" s="66" t="s">
        <v>415</v>
      </c>
      <c r="J149" s="66" t="s">
        <v>414</v>
      </c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</row>
    <row r="150" spans="1:28" ht="15" customHeight="1" x14ac:dyDescent="0.35">
      <c r="A150" s="107">
        <v>51</v>
      </c>
      <c r="B150" s="66" t="s">
        <v>327</v>
      </c>
      <c r="C150" s="106">
        <v>1.9791666666666666E-2</v>
      </c>
      <c r="D150" s="27">
        <v>95</v>
      </c>
      <c r="E150" s="106"/>
      <c r="F150" s="66"/>
      <c r="G150" s="66"/>
      <c r="H150" s="66"/>
      <c r="I150" s="66" t="s">
        <v>415</v>
      </c>
      <c r="J150" s="66" t="s">
        <v>414</v>
      </c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</row>
    <row r="151" spans="1:28" ht="15" customHeight="1" x14ac:dyDescent="0.35">
      <c r="A151" s="107">
        <v>52</v>
      </c>
      <c r="B151" s="66" t="s">
        <v>279</v>
      </c>
      <c r="C151" s="105">
        <v>1.9791666666666666E-2</v>
      </c>
      <c r="D151" s="27">
        <v>95</v>
      </c>
      <c r="E151" s="105"/>
      <c r="F151" s="66"/>
      <c r="G151" s="66"/>
      <c r="H151" s="66"/>
      <c r="I151" s="66" t="s">
        <v>415</v>
      </c>
      <c r="J151" s="66" t="s">
        <v>414</v>
      </c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</row>
    <row r="152" spans="1:28" ht="15" customHeight="1" x14ac:dyDescent="0.35">
      <c r="A152" s="107">
        <v>82</v>
      </c>
      <c r="B152" s="117" t="s">
        <v>268</v>
      </c>
      <c r="C152" s="106">
        <v>2.0416666666666666E-2</v>
      </c>
      <c r="D152" s="27">
        <v>93</v>
      </c>
      <c r="E152" s="106"/>
      <c r="F152" s="66"/>
      <c r="G152" s="66"/>
      <c r="H152" s="66"/>
      <c r="I152" s="66" t="s">
        <v>415</v>
      </c>
      <c r="J152" s="66" t="s">
        <v>414</v>
      </c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</row>
    <row r="153" spans="1:28" ht="15" customHeight="1" x14ac:dyDescent="0.35">
      <c r="A153" s="107">
        <v>89</v>
      </c>
      <c r="B153" s="66" t="s">
        <v>224</v>
      </c>
      <c r="C153" s="106">
        <v>2.0578703703703703E-2</v>
      </c>
      <c r="D153" s="27">
        <v>92</v>
      </c>
      <c r="E153" s="106"/>
      <c r="F153" s="66"/>
      <c r="G153" s="66"/>
      <c r="H153" s="66"/>
      <c r="I153" s="66" t="s">
        <v>415</v>
      </c>
      <c r="J153" s="66" t="s">
        <v>414</v>
      </c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</row>
    <row r="154" spans="1:28" ht="15" customHeight="1" x14ac:dyDescent="0.35">
      <c r="A154" s="107">
        <v>91</v>
      </c>
      <c r="B154" s="66" t="s">
        <v>295</v>
      </c>
      <c r="C154" s="106">
        <v>2.0625000000000001E-2</v>
      </c>
      <c r="D154" s="27">
        <v>91</v>
      </c>
      <c r="E154" s="106"/>
      <c r="F154" s="66"/>
      <c r="G154" s="66"/>
      <c r="H154" s="66"/>
      <c r="I154" s="66" t="s">
        <v>415</v>
      </c>
      <c r="J154" s="66" t="s">
        <v>414</v>
      </c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</row>
    <row r="155" spans="1:28" ht="15" customHeight="1" x14ac:dyDescent="0.35">
      <c r="A155" s="107">
        <v>93</v>
      </c>
      <c r="B155" s="117" t="s">
        <v>280</v>
      </c>
      <c r="C155" s="106">
        <v>2.0671296296296295E-2</v>
      </c>
      <c r="D155" s="27">
        <v>90</v>
      </c>
      <c r="E155" s="106"/>
      <c r="F155" s="66"/>
      <c r="G155" s="66"/>
      <c r="H155" s="66"/>
      <c r="I155" s="66" t="s">
        <v>415</v>
      </c>
      <c r="J155" s="66" t="s">
        <v>414</v>
      </c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</row>
    <row r="156" spans="1:28" ht="15" customHeight="1" x14ac:dyDescent="0.35">
      <c r="A156" s="107">
        <v>100</v>
      </c>
      <c r="B156" s="66" t="s">
        <v>222</v>
      </c>
      <c r="C156" s="106">
        <v>2.0798611111111111E-2</v>
      </c>
      <c r="D156" s="27">
        <v>89</v>
      </c>
      <c r="E156" s="106"/>
      <c r="F156" s="66"/>
      <c r="G156" s="66"/>
      <c r="H156" s="66"/>
      <c r="I156" s="66" t="s">
        <v>415</v>
      </c>
      <c r="J156" s="66" t="s">
        <v>414</v>
      </c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</row>
    <row r="157" spans="1:28" ht="15" customHeight="1" x14ac:dyDescent="0.35">
      <c r="A157" s="107">
        <v>112</v>
      </c>
      <c r="B157" s="66" t="s">
        <v>255</v>
      </c>
      <c r="C157" s="106">
        <v>2.1041666666666667E-2</v>
      </c>
      <c r="D157" s="27">
        <v>88</v>
      </c>
      <c r="E157" s="106"/>
      <c r="F157" s="66"/>
      <c r="G157" s="66"/>
      <c r="H157" s="66"/>
      <c r="I157" s="66" t="s">
        <v>415</v>
      </c>
      <c r="J157" s="66" t="s">
        <v>414</v>
      </c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</row>
    <row r="158" spans="1:28" ht="15" customHeight="1" x14ac:dyDescent="0.35">
      <c r="A158" s="107">
        <v>138</v>
      </c>
      <c r="B158" s="66" t="s">
        <v>283</v>
      </c>
      <c r="C158" s="106">
        <v>2.1724537037037039E-2</v>
      </c>
      <c r="D158" s="27">
        <v>87</v>
      </c>
      <c r="E158" s="106"/>
      <c r="F158" s="66"/>
      <c r="G158" s="66"/>
      <c r="H158" s="66"/>
      <c r="I158" s="66" t="s">
        <v>415</v>
      </c>
      <c r="J158" s="66" t="s">
        <v>414</v>
      </c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</row>
    <row r="159" spans="1:28" ht="15" customHeight="1" x14ac:dyDescent="0.35">
      <c r="A159" s="107">
        <v>145</v>
      </c>
      <c r="B159" s="117" t="s">
        <v>281</v>
      </c>
      <c r="C159" s="106">
        <v>2.1840277777777778E-2</v>
      </c>
      <c r="D159" s="27">
        <v>86</v>
      </c>
      <c r="E159" s="106"/>
      <c r="F159" s="66"/>
      <c r="G159" s="66"/>
      <c r="H159" s="66"/>
      <c r="I159" s="66" t="s">
        <v>415</v>
      </c>
      <c r="J159" s="66" t="s">
        <v>414</v>
      </c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</row>
    <row r="160" spans="1:28" ht="15" customHeight="1" x14ac:dyDescent="0.35">
      <c r="A160" s="107">
        <v>182</v>
      </c>
      <c r="B160" s="66" t="s">
        <v>284</v>
      </c>
      <c r="C160" s="106">
        <v>2.2604166666666668E-2</v>
      </c>
      <c r="D160" s="27">
        <v>85</v>
      </c>
      <c r="E160" s="106"/>
      <c r="F160" s="66"/>
      <c r="G160" s="66"/>
      <c r="H160" s="66"/>
      <c r="I160" s="66" t="s">
        <v>415</v>
      </c>
      <c r="J160" s="66" t="s">
        <v>414</v>
      </c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</row>
    <row r="161" spans="1:28" ht="15" customHeight="1" x14ac:dyDescent="0.35">
      <c r="A161" s="107">
        <v>185</v>
      </c>
      <c r="B161" s="66" t="s">
        <v>346</v>
      </c>
      <c r="C161" s="106">
        <v>2.267361111111111E-2</v>
      </c>
      <c r="D161" s="27">
        <v>84</v>
      </c>
      <c r="E161" s="106"/>
      <c r="F161" s="66"/>
      <c r="G161" s="66"/>
      <c r="H161" s="66"/>
      <c r="I161" s="66" t="s">
        <v>415</v>
      </c>
      <c r="J161" s="66" t="s">
        <v>414</v>
      </c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</row>
    <row r="162" spans="1:28" ht="15" customHeight="1" x14ac:dyDescent="0.35">
      <c r="A162" s="107">
        <v>207</v>
      </c>
      <c r="B162" s="66" t="s">
        <v>234</v>
      </c>
      <c r="C162" s="106">
        <v>2.3240740740740742E-2</v>
      </c>
      <c r="D162" s="27">
        <v>83</v>
      </c>
      <c r="E162" s="106"/>
      <c r="F162" s="66"/>
      <c r="G162" s="66"/>
      <c r="H162" s="66"/>
      <c r="I162" s="66" t="s">
        <v>415</v>
      </c>
      <c r="J162" s="66" t="s">
        <v>414</v>
      </c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</row>
    <row r="163" spans="1:28" ht="15" customHeight="1" x14ac:dyDescent="0.35">
      <c r="A163" s="107">
        <v>213</v>
      </c>
      <c r="B163" s="66" t="s">
        <v>256</v>
      </c>
      <c r="C163" s="106">
        <v>2.34375E-2</v>
      </c>
      <c r="D163" s="27">
        <v>82</v>
      </c>
      <c r="E163" s="106"/>
      <c r="F163" s="66"/>
      <c r="G163" s="66"/>
      <c r="H163" s="66"/>
      <c r="I163" s="66" t="s">
        <v>415</v>
      </c>
      <c r="J163" s="66" t="s">
        <v>414</v>
      </c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</row>
    <row r="164" spans="1:28" ht="15" customHeight="1" x14ac:dyDescent="0.35">
      <c r="A164" s="107">
        <v>226</v>
      </c>
      <c r="B164" s="66" t="s">
        <v>262</v>
      </c>
      <c r="C164" s="106">
        <v>2.3715277777777776E-2</v>
      </c>
      <c r="D164" s="27">
        <v>81</v>
      </c>
      <c r="E164" s="106"/>
      <c r="F164" s="66"/>
      <c r="G164" s="66"/>
      <c r="H164" s="66"/>
      <c r="I164" s="66" t="s">
        <v>415</v>
      </c>
      <c r="J164" s="66" t="s">
        <v>414</v>
      </c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</row>
    <row r="165" spans="1:28" ht="15" customHeight="1" x14ac:dyDescent="0.35">
      <c r="A165" s="107">
        <v>228</v>
      </c>
      <c r="B165" s="66" t="s">
        <v>231</v>
      </c>
      <c r="C165" s="106">
        <v>2.3865740740740739E-2</v>
      </c>
      <c r="D165" s="27">
        <v>80</v>
      </c>
      <c r="E165" s="106"/>
      <c r="F165" s="66"/>
      <c r="G165" s="66"/>
      <c r="H165" s="66"/>
      <c r="I165" s="66" t="s">
        <v>415</v>
      </c>
      <c r="J165" s="66" t="s">
        <v>414</v>
      </c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</row>
    <row r="166" spans="1:28" ht="15" customHeight="1" x14ac:dyDescent="0.35">
      <c r="A166" s="107">
        <v>234</v>
      </c>
      <c r="B166" s="66" t="s">
        <v>245</v>
      </c>
      <c r="C166" s="106">
        <v>2.4004629629629629E-2</v>
      </c>
      <c r="D166" s="27">
        <v>79</v>
      </c>
      <c r="E166" s="106"/>
      <c r="F166" s="66"/>
      <c r="G166" s="66"/>
      <c r="H166" s="66"/>
      <c r="I166" s="66" t="s">
        <v>415</v>
      </c>
      <c r="J166" s="66" t="s">
        <v>414</v>
      </c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</row>
    <row r="167" spans="1:28" ht="15" customHeight="1" x14ac:dyDescent="0.35">
      <c r="A167" s="107">
        <v>251</v>
      </c>
      <c r="B167" s="66" t="s">
        <v>226</v>
      </c>
      <c r="C167" s="106">
        <v>2.4340277777777777E-2</v>
      </c>
      <c r="D167" s="27">
        <v>78</v>
      </c>
      <c r="E167" s="106"/>
      <c r="F167" s="66"/>
      <c r="G167" s="66"/>
      <c r="H167" s="66"/>
      <c r="I167" s="66" t="s">
        <v>415</v>
      </c>
      <c r="J167" s="66" t="s">
        <v>414</v>
      </c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</row>
    <row r="168" spans="1:28" ht="15" customHeight="1" x14ac:dyDescent="0.35">
      <c r="A168" s="107">
        <v>259</v>
      </c>
      <c r="B168" s="66" t="s">
        <v>230</v>
      </c>
      <c r="C168" s="105">
        <v>2.449074074074074E-2</v>
      </c>
      <c r="D168" s="27">
        <v>77</v>
      </c>
      <c r="E168" s="27"/>
      <c r="F168" s="66"/>
      <c r="G168" s="66"/>
      <c r="H168" s="66"/>
      <c r="I168" s="66" t="s">
        <v>415</v>
      </c>
      <c r="J168" s="66" t="s">
        <v>414</v>
      </c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</row>
    <row r="169" spans="1:28" ht="15" customHeight="1" x14ac:dyDescent="0.35">
      <c r="A169" s="107">
        <v>270</v>
      </c>
      <c r="B169" s="66" t="s">
        <v>247</v>
      </c>
      <c r="C169" s="106">
        <v>2.4745370370370369E-2</v>
      </c>
      <c r="D169" s="27">
        <v>76</v>
      </c>
      <c r="E169" s="106"/>
      <c r="F169" s="66"/>
      <c r="G169" s="119"/>
      <c r="H169" s="66"/>
      <c r="I169" s="66" t="s">
        <v>415</v>
      </c>
      <c r="J169" s="66" t="s">
        <v>414</v>
      </c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</row>
    <row r="170" spans="1:28" ht="15" customHeight="1" x14ac:dyDescent="0.35">
      <c r="A170" s="107">
        <v>277</v>
      </c>
      <c r="B170" s="66" t="s">
        <v>264</v>
      </c>
      <c r="C170" s="105">
        <v>2.4895833333333332E-2</v>
      </c>
      <c r="D170" s="27">
        <v>75</v>
      </c>
      <c r="E170" s="105"/>
      <c r="F170" s="66"/>
      <c r="G170" s="119"/>
      <c r="H170" s="66"/>
      <c r="I170" s="66" t="s">
        <v>415</v>
      </c>
      <c r="J170" s="66" t="s">
        <v>414</v>
      </c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</row>
    <row r="171" spans="1:28" ht="15" customHeight="1" x14ac:dyDescent="0.35">
      <c r="A171" s="107">
        <v>278</v>
      </c>
      <c r="B171" s="66" t="s">
        <v>238</v>
      </c>
      <c r="C171" s="105">
        <v>2.4895833333333332E-2</v>
      </c>
      <c r="D171" s="27">
        <v>75</v>
      </c>
      <c r="E171" s="106"/>
      <c r="F171" s="66"/>
      <c r="G171" s="119"/>
      <c r="H171" s="66"/>
      <c r="I171" s="66" t="s">
        <v>415</v>
      </c>
      <c r="J171" s="66" t="s">
        <v>414</v>
      </c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</row>
    <row r="172" spans="1:28" ht="15" customHeight="1" x14ac:dyDescent="0.35">
      <c r="A172" s="107">
        <v>288</v>
      </c>
      <c r="B172" s="66" t="s">
        <v>232</v>
      </c>
      <c r="C172" s="106">
        <v>2.5162037037037038E-2</v>
      </c>
      <c r="D172" s="27">
        <v>73</v>
      </c>
      <c r="E172" s="106"/>
      <c r="F172" s="66"/>
      <c r="G172" s="119"/>
      <c r="H172" s="66"/>
      <c r="I172" s="66" t="s">
        <v>415</v>
      </c>
      <c r="J172" s="66" t="s">
        <v>414</v>
      </c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</row>
    <row r="173" spans="1:28" ht="15" customHeight="1" x14ac:dyDescent="0.35">
      <c r="A173" s="107">
        <v>292</v>
      </c>
      <c r="B173" s="66" t="s">
        <v>258</v>
      </c>
      <c r="C173" s="106">
        <v>2.5312500000000002E-2</v>
      </c>
      <c r="D173" s="27">
        <v>72</v>
      </c>
      <c r="E173" s="106"/>
      <c r="F173" s="66"/>
      <c r="G173" s="119"/>
      <c r="H173" s="66"/>
      <c r="I173" s="66" t="s">
        <v>415</v>
      </c>
      <c r="J173" s="66" t="s">
        <v>414</v>
      </c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</row>
    <row r="174" spans="1:28" ht="15" customHeight="1" x14ac:dyDescent="0.35">
      <c r="A174" s="107">
        <v>309</v>
      </c>
      <c r="B174" s="66" t="s">
        <v>320</v>
      </c>
      <c r="C174" s="106">
        <v>2.5798611111111112E-2</v>
      </c>
      <c r="D174" s="27">
        <v>71</v>
      </c>
      <c r="E174" s="106"/>
      <c r="F174" s="66"/>
      <c r="G174" s="119"/>
      <c r="H174" s="66"/>
      <c r="I174" s="66" t="s">
        <v>415</v>
      </c>
      <c r="J174" s="66" t="s">
        <v>414</v>
      </c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</row>
    <row r="175" spans="1:28" ht="15" customHeight="1" x14ac:dyDescent="0.35">
      <c r="A175" s="107">
        <v>356</v>
      </c>
      <c r="B175" s="66" t="s">
        <v>249</v>
      </c>
      <c r="C175" s="106">
        <v>2.7233796296296298E-2</v>
      </c>
      <c r="D175" s="27">
        <v>70</v>
      </c>
      <c r="E175" s="106"/>
      <c r="F175" s="66"/>
      <c r="G175" s="119"/>
      <c r="H175" s="66"/>
      <c r="I175" s="66" t="s">
        <v>415</v>
      </c>
      <c r="J175" s="66" t="s">
        <v>414</v>
      </c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</row>
    <row r="176" spans="1:28" ht="15" customHeight="1" x14ac:dyDescent="0.35">
      <c r="A176" s="107">
        <v>396</v>
      </c>
      <c r="B176" s="66" t="s">
        <v>237</v>
      </c>
      <c r="C176" s="106">
        <v>2.9108796296296296E-2</v>
      </c>
      <c r="D176" s="27">
        <v>69</v>
      </c>
      <c r="E176" s="106"/>
      <c r="F176" s="66"/>
      <c r="G176" s="119"/>
      <c r="H176" s="66"/>
      <c r="I176" s="66" t="s">
        <v>415</v>
      </c>
      <c r="J176" s="66" t="s">
        <v>414</v>
      </c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</row>
    <row r="177" spans="1:28" ht="15" customHeight="1" x14ac:dyDescent="0.35">
      <c r="A177" s="107">
        <v>401</v>
      </c>
      <c r="B177" s="66" t="s">
        <v>269</v>
      </c>
      <c r="C177" s="106">
        <v>2.9513888888888888E-2</v>
      </c>
      <c r="D177" s="27">
        <v>68</v>
      </c>
      <c r="E177" s="106"/>
      <c r="F177" s="66"/>
      <c r="G177" s="119"/>
      <c r="H177" s="66"/>
      <c r="I177" s="66" t="s">
        <v>415</v>
      </c>
      <c r="J177" s="66" t="s">
        <v>414</v>
      </c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</row>
    <row r="178" spans="1:28" ht="15" customHeight="1" x14ac:dyDescent="0.35">
      <c r="A178" s="107">
        <v>405</v>
      </c>
      <c r="B178" s="66" t="s">
        <v>251</v>
      </c>
      <c r="C178" s="106">
        <v>2.9710648148148149E-2</v>
      </c>
      <c r="D178" s="27">
        <v>67</v>
      </c>
      <c r="E178" s="106"/>
      <c r="F178" s="66"/>
      <c r="G178" s="119"/>
      <c r="H178" s="66"/>
      <c r="I178" s="66" t="s">
        <v>415</v>
      </c>
      <c r="J178" s="66" t="s">
        <v>414</v>
      </c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</row>
    <row r="179" spans="1:28" ht="15" customHeight="1" x14ac:dyDescent="0.35">
      <c r="A179" s="107">
        <v>412</v>
      </c>
      <c r="B179" s="66" t="s">
        <v>270</v>
      </c>
      <c r="C179" s="106">
        <v>3.0173611111111109E-2</v>
      </c>
      <c r="D179" s="27">
        <v>66</v>
      </c>
      <c r="E179" s="106"/>
      <c r="F179" s="66"/>
      <c r="G179" s="119"/>
      <c r="H179" s="66"/>
      <c r="I179" s="66" t="s">
        <v>415</v>
      </c>
      <c r="J179" s="66" t="s">
        <v>414</v>
      </c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</row>
    <row r="180" spans="1:28" ht="15" customHeight="1" x14ac:dyDescent="0.35">
      <c r="A180" s="107">
        <v>426</v>
      </c>
      <c r="B180" s="66" t="s">
        <v>416</v>
      </c>
      <c r="C180" s="105">
        <v>3.1770833333333331E-2</v>
      </c>
      <c r="D180" s="27" t="s">
        <v>376</v>
      </c>
      <c r="E180" s="105"/>
      <c r="F180" s="66"/>
      <c r="G180" s="119"/>
      <c r="H180" s="66"/>
      <c r="I180" s="66"/>
      <c r="J180" s="66" t="s">
        <v>414</v>
      </c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</row>
    <row r="181" spans="1:28" ht="15" customHeight="1" x14ac:dyDescent="0.35">
      <c r="A181" s="107">
        <v>439</v>
      </c>
      <c r="B181" s="66" t="s">
        <v>417</v>
      </c>
      <c r="C181" s="106">
        <v>3.4490740740740738E-2</v>
      </c>
      <c r="D181" s="27" t="s">
        <v>376</v>
      </c>
      <c r="E181" s="106"/>
      <c r="F181" s="66"/>
      <c r="G181" s="119"/>
      <c r="H181" s="66"/>
      <c r="I181" s="66"/>
      <c r="J181" s="66" t="s">
        <v>414</v>
      </c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</row>
    <row r="182" spans="1:28" ht="15" customHeight="1" x14ac:dyDescent="0.35">
      <c r="A182" s="107" t="s">
        <v>357</v>
      </c>
      <c r="B182" s="66"/>
      <c r="C182" s="106"/>
      <c r="D182" s="27"/>
      <c r="E182" s="106"/>
      <c r="F182" s="66"/>
      <c r="G182" s="119"/>
      <c r="H182" s="66"/>
      <c r="I182" s="66"/>
      <c r="J182" s="66" t="s">
        <v>414</v>
      </c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</row>
    <row r="183" spans="1:28" ht="15" customHeight="1" x14ac:dyDescent="0.35">
      <c r="A183" s="26" t="s">
        <v>418</v>
      </c>
      <c r="B183" s="102"/>
      <c r="C183" s="106"/>
      <c r="D183" s="27"/>
      <c r="E183" s="106"/>
      <c r="F183" s="66"/>
      <c r="G183" s="119"/>
      <c r="H183" s="66"/>
      <c r="I183" s="66"/>
      <c r="J183" s="66" t="s">
        <v>419</v>
      </c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</row>
    <row r="184" spans="1:28" ht="15" customHeight="1" x14ac:dyDescent="0.35">
      <c r="A184" s="107">
        <v>6</v>
      </c>
      <c r="B184" s="66" t="s">
        <v>138</v>
      </c>
      <c r="C184" s="106">
        <v>2.1122685185185185E-2</v>
      </c>
      <c r="D184" s="27">
        <v>100</v>
      </c>
      <c r="E184" s="106"/>
      <c r="F184" s="66"/>
      <c r="G184" s="119"/>
      <c r="H184" s="66"/>
      <c r="I184" s="66" t="s">
        <v>415</v>
      </c>
      <c r="J184" s="66" t="s">
        <v>419</v>
      </c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</row>
    <row r="185" spans="1:28" ht="15" customHeight="1" x14ac:dyDescent="0.35">
      <c r="A185" s="107">
        <v>15</v>
      </c>
      <c r="B185" s="66" t="s">
        <v>144</v>
      </c>
      <c r="C185" s="106">
        <v>2.2361111111111109E-2</v>
      </c>
      <c r="D185" s="27">
        <v>99</v>
      </c>
      <c r="E185" s="106"/>
      <c r="F185" s="66"/>
      <c r="G185" s="119"/>
      <c r="H185" s="66"/>
      <c r="I185" s="66" t="s">
        <v>415</v>
      </c>
      <c r="J185" s="66" t="s">
        <v>419</v>
      </c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</row>
    <row r="186" spans="1:28" ht="15" customHeight="1" x14ac:dyDescent="0.35">
      <c r="A186" s="107">
        <v>19</v>
      </c>
      <c r="B186" s="66" t="s">
        <v>151</v>
      </c>
      <c r="C186" s="106">
        <v>2.2627314814814815E-2</v>
      </c>
      <c r="D186" s="27">
        <v>98</v>
      </c>
      <c r="E186" s="106"/>
      <c r="F186" s="66"/>
      <c r="G186" s="119"/>
      <c r="H186" s="66"/>
      <c r="I186" s="66" t="s">
        <v>415</v>
      </c>
      <c r="J186" s="66" t="s">
        <v>419</v>
      </c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</row>
    <row r="187" spans="1:28" ht="15" customHeight="1" x14ac:dyDescent="0.35">
      <c r="A187" s="107">
        <v>21</v>
      </c>
      <c r="B187" s="66" t="s">
        <v>156</v>
      </c>
      <c r="C187" s="105">
        <v>2.2650462962962963E-2</v>
      </c>
      <c r="D187" s="27">
        <v>97</v>
      </c>
      <c r="E187" s="105"/>
      <c r="F187" s="66"/>
      <c r="G187" s="119"/>
      <c r="H187" s="66"/>
      <c r="I187" s="66" t="s">
        <v>415</v>
      </c>
      <c r="J187" s="66" t="s">
        <v>419</v>
      </c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</row>
    <row r="188" spans="1:28" ht="15" customHeight="1" x14ac:dyDescent="0.35">
      <c r="A188" s="107">
        <v>29</v>
      </c>
      <c r="B188" s="66" t="s">
        <v>153</v>
      </c>
      <c r="C188" s="106">
        <v>2.3090277777777779E-2</v>
      </c>
      <c r="D188" s="27">
        <v>96</v>
      </c>
      <c r="E188" s="106"/>
      <c r="F188" s="66"/>
      <c r="G188" s="119"/>
      <c r="H188" s="66"/>
      <c r="I188" s="66" t="s">
        <v>415</v>
      </c>
      <c r="J188" s="66" t="s">
        <v>419</v>
      </c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</row>
    <row r="189" spans="1:28" ht="15" customHeight="1" x14ac:dyDescent="0.35">
      <c r="A189" s="107">
        <v>36</v>
      </c>
      <c r="B189" s="66" t="s">
        <v>142</v>
      </c>
      <c r="C189" s="106">
        <v>2.3553240740740739E-2</v>
      </c>
      <c r="D189" s="27">
        <v>95</v>
      </c>
      <c r="E189" s="106"/>
      <c r="F189" s="66"/>
      <c r="G189" s="119"/>
      <c r="H189" s="66"/>
      <c r="I189" s="66" t="s">
        <v>415</v>
      </c>
      <c r="J189" s="66" t="s">
        <v>419</v>
      </c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</row>
    <row r="190" spans="1:28" ht="15" customHeight="1" x14ac:dyDescent="0.35">
      <c r="A190" s="107">
        <v>42</v>
      </c>
      <c r="B190" s="66" t="s">
        <v>204</v>
      </c>
      <c r="C190" s="106">
        <v>2.4016203703703703E-2</v>
      </c>
      <c r="D190" s="27">
        <v>94</v>
      </c>
      <c r="E190" s="106"/>
      <c r="F190" s="66"/>
      <c r="G190" s="66"/>
      <c r="H190" s="66"/>
      <c r="I190" s="66" t="s">
        <v>415</v>
      </c>
      <c r="J190" s="66" t="s">
        <v>419</v>
      </c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</row>
    <row r="191" spans="1:28" ht="15" customHeight="1" x14ac:dyDescent="0.35">
      <c r="A191" s="107">
        <v>72</v>
      </c>
      <c r="B191" s="66" t="s">
        <v>170</v>
      </c>
      <c r="C191" s="106">
        <v>2.5497685185185186E-2</v>
      </c>
      <c r="D191" s="27">
        <v>93</v>
      </c>
      <c r="E191" s="106"/>
      <c r="F191" s="66"/>
      <c r="G191" s="66"/>
      <c r="H191" s="66"/>
      <c r="I191" s="66" t="s">
        <v>415</v>
      </c>
      <c r="J191" s="66" t="s">
        <v>419</v>
      </c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</row>
    <row r="192" spans="1:28" ht="15" customHeight="1" x14ac:dyDescent="0.35">
      <c r="A192" s="107">
        <v>81</v>
      </c>
      <c r="B192" s="66" t="s">
        <v>157</v>
      </c>
      <c r="C192" s="106">
        <v>2.5868055555555554E-2</v>
      </c>
      <c r="D192" s="27">
        <v>92</v>
      </c>
      <c r="E192" s="106"/>
      <c r="F192" s="66"/>
      <c r="G192" s="66"/>
      <c r="H192" s="66"/>
      <c r="I192" s="66" t="s">
        <v>415</v>
      </c>
      <c r="J192" s="66" t="s">
        <v>419</v>
      </c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</row>
    <row r="193" spans="1:28" ht="15" customHeight="1" x14ac:dyDescent="0.35">
      <c r="A193" s="107">
        <v>89</v>
      </c>
      <c r="B193" s="66" t="s">
        <v>172</v>
      </c>
      <c r="C193" s="106">
        <v>2.6261574074074073E-2</v>
      </c>
      <c r="D193" s="27">
        <v>91</v>
      </c>
      <c r="E193" s="106"/>
      <c r="F193" s="66"/>
      <c r="G193" s="66"/>
      <c r="H193" s="66"/>
      <c r="I193" s="66" t="s">
        <v>415</v>
      </c>
      <c r="J193" s="66" t="s">
        <v>419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</row>
    <row r="194" spans="1:28" ht="15" customHeight="1" x14ac:dyDescent="0.35">
      <c r="A194" s="107">
        <v>121</v>
      </c>
      <c r="B194" s="66" t="s">
        <v>160</v>
      </c>
      <c r="C194" s="106">
        <v>2.7384259259259261E-2</v>
      </c>
      <c r="D194" s="27">
        <v>90</v>
      </c>
      <c r="E194" s="106"/>
      <c r="F194" s="66"/>
      <c r="G194" s="119"/>
      <c r="H194" s="66"/>
      <c r="I194" s="66" t="s">
        <v>415</v>
      </c>
      <c r="J194" s="66" t="s">
        <v>419</v>
      </c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</row>
    <row r="195" spans="1:28" ht="15" customHeight="1" x14ac:dyDescent="0.35">
      <c r="A195" s="107">
        <v>171</v>
      </c>
      <c r="B195" s="66" t="s">
        <v>180</v>
      </c>
      <c r="C195" s="106">
        <v>2.9768518518518517E-2</v>
      </c>
      <c r="D195" s="27">
        <v>89</v>
      </c>
      <c r="E195" s="106"/>
      <c r="F195" s="66"/>
      <c r="G195" s="119"/>
      <c r="H195" s="66"/>
      <c r="I195" s="66" t="s">
        <v>415</v>
      </c>
      <c r="J195" s="66" t="s">
        <v>419</v>
      </c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</row>
    <row r="196" spans="1:28" ht="15" customHeight="1" x14ac:dyDescent="0.35">
      <c r="A196" s="107">
        <v>179</v>
      </c>
      <c r="B196" s="66" t="s">
        <v>177</v>
      </c>
      <c r="C196" s="106">
        <v>3.0092592592592591E-2</v>
      </c>
      <c r="D196" s="27">
        <v>88</v>
      </c>
      <c r="E196" s="106"/>
      <c r="F196" s="66"/>
      <c r="G196" s="119"/>
      <c r="H196" s="66"/>
      <c r="I196" s="66" t="s">
        <v>415</v>
      </c>
      <c r="J196" s="66" t="s">
        <v>419</v>
      </c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</row>
    <row r="197" spans="1:28" ht="15" customHeight="1" x14ac:dyDescent="0.35">
      <c r="A197" s="107">
        <v>219</v>
      </c>
      <c r="B197" s="66" t="s">
        <v>181</v>
      </c>
      <c r="C197" s="106">
        <v>3.2175925925925927E-2</v>
      </c>
      <c r="D197" s="27">
        <v>87</v>
      </c>
      <c r="E197" s="106"/>
      <c r="F197" s="66"/>
      <c r="G197" s="119"/>
      <c r="H197" s="66"/>
      <c r="I197" s="66" t="s">
        <v>415</v>
      </c>
      <c r="J197" s="66" t="s">
        <v>419</v>
      </c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</row>
    <row r="198" spans="1:28" ht="15" customHeight="1" x14ac:dyDescent="0.35">
      <c r="A198" s="107">
        <v>226</v>
      </c>
      <c r="B198" s="66" t="s">
        <v>155</v>
      </c>
      <c r="C198" s="106">
        <v>3.2384259259259258E-2</v>
      </c>
      <c r="D198" s="27">
        <v>86</v>
      </c>
      <c r="E198" s="106"/>
      <c r="F198" s="66"/>
      <c r="G198" s="119"/>
      <c r="H198" s="66"/>
      <c r="I198" s="66" t="s">
        <v>415</v>
      </c>
      <c r="J198" s="66" t="s">
        <v>419</v>
      </c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</row>
    <row r="199" spans="1:28" ht="15" customHeight="1" x14ac:dyDescent="0.35">
      <c r="A199" s="107">
        <v>250</v>
      </c>
      <c r="B199" s="66" t="s">
        <v>158</v>
      </c>
      <c r="C199" s="106">
        <v>3.4050925925925929E-2</v>
      </c>
      <c r="D199" s="27">
        <v>85</v>
      </c>
      <c r="E199" s="106"/>
      <c r="F199" s="120"/>
      <c r="G199" s="119"/>
      <c r="H199" s="66"/>
      <c r="I199" s="66" t="s">
        <v>415</v>
      </c>
      <c r="J199" s="66" t="s">
        <v>419</v>
      </c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</row>
    <row r="200" spans="1:28" ht="15" customHeight="1" x14ac:dyDescent="0.35">
      <c r="A200" s="107">
        <v>3</v>
      </c>
      <c r="B200" s="66" t="s">
        <v>275</v>
      </c>
      <c r="C200" s="106">
        <v>1.7800925925925925E-2</v>
      </c>
      <c r="D200" s="27">
        <v>100</v>
      </c>
      <c r="E200" s="106"/>
      <c r="F200" s="66"/>
      <c r="G200" s="119"/>
      <c r="H200" s="66"/>
      <c r="I200" s="66" t="s">
        <v>415</v>
      </c>
      <c r="J200" s="66" t="s">
        <v>419</v>
      </c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</row>
    <row r="201" spans="1:28" ht="15" customHeight="1" x14ac:dyDescent="0.35">
      <c r="A201" s="107">
        <v>4</v>
      </c>
      <c r="B201" s="66" t="s">
        <v>405</v>
      </c>
      <c r="C201" s="106">
        <v>1.7916666666666668E-2</v>
      </c>
      <c r="D201" s="27" t="s">
        <v>376</v>
      </c>
      <c r="E201" s="106"/>
      <c r="F201" s="66"/>
      <c r="G201" s="119"/>
      <c r="H201" s="66"/>
      <c r="I201" s="66"/>
      <c r="J201" s="66" t="s">
        <v>419</v>
      </c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</row>
    <row r="202" spans="1:28" ht="15" customHeight="1" x14ac:dyDescent="0.35">
      <c r="A202" s="107">
        <v>11</v>
      </c>
      <c r="B202" s="66" t="s">
        <v>276</v>
      </c>
      <c r="C202" s="106">
        <v>1.8622685185185187E-2</v>
      </c>
      <c r="D202" s="27">
        <v>99</v>
      </c>
      <c r="E202" s="106"/>
      <c r="F202" s="66"/>
      <c r="G202" s="119"/>
      <c r="H202" s="66"/>
      <c r="I202" s="66" t="s">
        <v>415</v>
      </c>
      <c r="J202" s="66" t="s">
        <v>419</v>
      </c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</row>
    <row r="203" spans="1:28" ht="15" customHeight="1" x14ac:dyDescent="0.35">
      <c r="A203" s="107">
        <v>12</v>
      </c>
      <c r="B203" s="66" t="s">
        <v>266</v>
      </c>
      <c r="C203" s="106">
        <v>1.863425925925926E-2</v>
      </c>
      <c r="D203" s="27">
        <v>98</v>
      </c>
      <c r="E203" s="106"/>
      <c r="F203" s="66"/>
      <c r="G203" s="119"/>
      <c r="H203" s="66"/>
      <c r="I203" s="66" t="s">
        <v>415</v>
      </c>
      <c r="J203" s="66" t="s">
        <v>419</v>
      </c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</row>
    <row r="204" spans="1:28" ht="15" customHeight="1" x14ac:dyDescent="0.35">
      <c r="A204" s="107">
        <v>20</v>
      </c>
      <c r="B204" s="66" t="s">
        <v>218</v>
      </c>
      <c r="C204" s="105">
        <v>1.9351851851851853E-2</v>
      </c>
      <c r="D204" s="27">
        <v>97</v>
      </c>
      <c r="E204" s="105"/>
      <c r="F204" s="66"/>
      <c r="G204" s="66"/>
      <c r="H204" s="66"/>
      <c r="I204" s="66" t="s">
        <v>415</v>
      </c>
      <c r="J204" s="66" t="s">
        <v>419</v>
      </c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</row>
    <row r="205" spans="1:28" ht="15" customHeight="1" x14ac:dyDescent="0.35">
      <c r="A205" s="107">
        <v>79</v>
      </c>
      <c r="B205" s="66" t="s">
        <v>224</v>
      </c>
      <c r="C205" s="106">
        <v>2.0949074074074075E-2</v>
      </c>
      <c r="D205" s="27">
        <v>96</v>
      </c>
      <c r="E205" s="106"/>
      <c r="F205" s="66"/>
      <c r="G205" s="119"/>
      <c r="H205" s="66"/>
      <c r="I205" s="66" t="s">
        <v>415</v>
      </c>
      <c r="J205" s="66" t="s">
        <v>419</v>
      </c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</row>
    <row r="206" spans="1:28" ht="15" customHeight="1" x14ac:dyDescent="0.35">
      <c r="A206" s="107">
        <v>86</v>
      </c>
      <c r="B206" s="66" t="s">
        <v>280</v>
      </c>
      <c r="C206" s="106">
        <v>2.1041666666666667E-2</v>
      </c>
      <c r="D206" s="27">
        <v>95</v>
      </c>
      <c r="E206" s="106"/>
      <c r="F206" s="66"/>
      <c r="G206" s="119"/>
      <c r="H206" s="66"/>
      <c r="I206" s="66" t="s">
        <v>415</v>
      </c>
      <c r="J206" s="66" t="s">
        <v>419</v>
      </c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</row>
    <row r="207" spans="1:28" ht="15" customHeight="1" x14ac:dyDescent="0.35">
      <c r="A207" s="107">
        <v>100</v>
      </c>
      <c r="B207" s="66" t="s">
        <v>255</v>
      </c>
      <c r="C207" s="106">
        <v>2.1284722222222222E-2</v>
      </c>
      <c r="D207" s="27">
        <v>94</v>
      </c>
      <c r="E207" s="106"/>
      <c r="F207" s="66"/>
      <c r="G207" s="119"/>
      <c r="H207" s="66"/>
      <c r="I207" s="66" t="s">
        <v>415</v>
      </c>
      <c r="J207" s="66" t="s">
        <v>419</v>
      </c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</row>
    <row r="208" spans="1:28" ht="15" customHeight="1" x14ac:dyDescent="0.35">
      <c r="A208" s="107">
        <v>105</v>
      </c>
      <c r="B208" s="66" t="s">
        <v>268</v>
      </c>
      <c r="C208" s="106">
        <v>2.1342592592592594E-2</v>
      </c>
      <c r="D208" s="27">
        <v>93</v>
      </c>
      <c r="E208" s="106"/>
      <c r="F208" s="66"/>
      <c r="G208" s="119"/>
      <c r="H208" s="66"/>
      <c r="I208" s="66" t="s">
        <v>415</v>
      </c>
      <c r="J208" s="66" t="s">
        <v>419</v>
      </c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</row>
    <row r="209" spans="1:28" ht="15" customHeight="1" x14ac:dyDescent="0.35">
      <c r="A209" s="107">
        <v>170</v>
      </c>
      <c r="B209" s="66" t="s">
        <v>271</v>
      </c>
      <c r="C209" s="106">
        <v>2.2754629629629628E-2</v>
      </c>
      <c r="D209" s="27">
        <v>92</v>
      </c>
      <c r="E209" s="106"/>
      <c r="F209" s="66"/>
      <c r="G209" s="119"/>
      <c r="H209" s="66"/>
      <c r="I209" s="66" t="s">
        <v>415</v>
      </c>
      <c r="J209" s="66" t="s">
        <v>419</v>
      </c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</row>
    <row r="210" spans="1:28" ht="15" customHeight="1" x14ac:dyDescent="0.35">
      <c r="A210" s="107">
        <v>174</v>
      </c>
      <c r="B210" s="66" t="s">
        <v>284</v>
      </c>
      <c r="C210" s="106">
        <v>2.2835648148148147E-2</v>
      </c>
      <c r="D210" s="27">
        <v>91</v>
      </c>
      <c r="E210" s="106"/>
      <c r="F210" s="66"/>
      <c r="G210" s="119"/>
      <c r="H210" s="66"/>
      <c r="I210" s="66" t="s">
        <v>415</v>
      </c>
      <c r="J210" s="66" t="s">
        <v>419</v>
      </c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</row>
    <row r="211" spans="1:28" ht="15" customHeight="1" x14ac:dyDescent="0.35">
      <c r="A211" s="107">
        <v>227</v>
      </c>
      <c r="B211" s="66" t="s">
        <v>234</v>
      </c>
      <c r="C211" s="106">
        <v>2.4212962962962964E-2</v>
      </c>
      <c r="D211" s="27">
        <v>90</v>
      </c>
      <c r="E211" s="106"/>
      <c r="F211" s="66"/>
      <c r="G211" s="119"/>
      <c r="H211" s="66"/>
      <c r="I211" s="66" t="s">
        <v>415</v>
      </c>
      <c r="J211" s="66" t="s">
        <v>419</v>
      </c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</row>
    <row r="212" spans="1:28" ht="15" customHeight="1" x14ac:dyDescent="0.35">
      <c r="A212" s="107">
        <v>230</v>
      </c>
      <c r="B212" s="66" t="s">
        <v>231</v>
      </c>
      <c r="C212" s="105">
        <v>2.4282407407407409E-2</v>
      </c>
      <c r="D212" s="27">
        <v>89</v>
      </c>
      <c r="E212" s="105"/>
      <c r="F212" s="66"/>
      <c r="G212" s="66"/>
      <c r="H212" s="66"/>
      <c r="I212" s="66" t="s">
        <v>415</v>
      </c>
      <c r="J212" s="66" t="s">
        <v>419</v>
      </c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</row>
    <row r="213" spans="1:28" ht="15" customHeight="1" x14ac:dyDescent="0.35">
      <c r="A213" s="107">
        <v>231</v>
      </c>
      <c r="B213" s="66" t="s">
        <v>226</v>
      </c>
      <c r="C213" s="106">
        <v>2.4305555555555556E-2</v>
      </c>
      <c r="D213" s="27">
        <v>88</v>
      </c>
      <c r="E213" s="106"/>
      <c r="F213" s="66"/>
      <c r="G213" s="119"/>
      <c r="H213" s="66"/>
      <c r="I213" s="66" t="s">
        <v>415</v>
      </c>
      <c r="J213" s="66" t="s">
        <v>419</v>
      </c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</row>
    <row r="214" spans="1:28" ht="15" customHeight="1" x14ac:dyDescent="0.35">
      <c r="A214" s="107">
        <v>268</v>
      </c>
      <c r="B214" s="66" t="s">
        <v>238</v>
      </c>
      <c r="C214" s="106">
        <v>2.5104166666666667E-2</v>
      </c>
      <c r="D214" s="27">
        <v>87</v>
      </c>
      <c r="E214" s="106"/>
      <c r="F214" s="66"/>
      <c r="G214" s="119"/>
      <c r="H214" s="66"/>
      <c r="I214" s="66" t="s">
        <v>415</v>
      </c>
      <c r="J214" s="66" t="s">
        <v>419</v>
      </c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</row>
    <row r="215" spans="1:28" ht="15" customHeight="1" x14ac:dyDescent="0.35">
      <c r="A215" s="107">
        <v>272</v>
      </c>
      <c r="B215" s="66" t="s">
        <v>230</v>
      </c>
      <c r="C215" s="106">
        <v>2.5196759259259259E-2</v>
      </c>
      <c r="D215" s="27">
        <v>86</v>
      </c>
      <c r="E215" s="106"/>
      <c r="F215" s="66"/>
      <c r="G215" s="119"/>
      <c r="H215" s="66"/>
      <c r="I215" s="66" t="s">
        <v>415</v>
      </c>
      <c r="J215" s="66" t="s">
        <v>419</v>
      </c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</row>
    <row r="216" spans="1:28" ht="15" customHeight="1" x14ac:dyDescent="0.35">
      <c r="A216" s="107">
        <v>274</v>
      </c>
      <c r="B216" s="66" t="s">
        <v>264</v>
      </c>
      <c r="C216" s="106">
        <v>2.5196759259259259E-2</v>
      </c>
      <c r="D216" s="27">
        <v>86</v>
      </c>
      <c r="E216" s="106"/>
      <c r="F216" s="66"/>
      <c r="G216" s="119"/>
      <c r="H216" s="66"/>
      <c r="I216" s="66" t="s">
        <v>415</v>
      </c>
      <c r="J216" s="66" t="s">
        <v>419</v>
      </c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</row>
    <row r="217" spans="1:28" ht="15" customHeight="1" x14ac:dyDescent="0.35">
      <c r="A217" s="107">
        <v>296</v>
      </c>
      <c r="B217" s="66" t="s">
        <v>232</v>
      </c>
      <c r="C217" s="105">
        <v>2.5694444444444443E-2</v>
      </c>
      <c r="D217" s="27">
        <v>84</v>
      </c>
      <c r="E217" s="105"/>
      <c r="F217" s="66"/>
      <c r="G217" s="66"/>
      <c r="H217" s="66"/>
      <c r="I217" s="66" t="s">
        <v>415</v>
      </c>
      <c r="J217" s="66" t="s">
        <v>419</v>
      </c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</row>
    <row r="218" spans="1:28" ht="15" customHeight="1" x14ac:dyDescent="0.35">
      <c r="A218" s="107">
        <v>304</v>
      </c>
      <c r="B218" s="66" t="s">
        <v>247</v>
      </c>
      <c r="C218" s="106">
        <v>2.5937499999999999E-2</v>
      </c>
      <c r="D218" s="27">
        <v>83</v>
      </c>
      <c r="E218" s="106"/>
      <c r="F218" s="66"/>
      <c r="G218" s="119"/>
      <c r="H218" s="66"/>
      <c r="I218" s="66" t="s">
        <v>415</v>
      </c>
      <c r="J218" s="66" t="s">
        <v>419</v>
      </c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</row>
    <row r="219" spans="1:28" ht="15" customHeight="1" x14ac:dyDescent="0.35">
      <c r="A219" s="107">
        <v>349</v>
      </c>
      <c r="B219" s="66" t="s">
        <v>249</v>
      </c>
      <c r="C219" s="106">
        <v>2.7604166666666666E-2</v>
      </c>
      <c r="D219" s="27">
        <v>82</v>
      </c>
      <c r="E219" s="106"/>
      <c r="F219" s="66"/>
      <c r="G219" s="119"/>
      <c r="H219" s="66"/>
      <c r="I219" s="66" t="s">
        <v>415</v>
      </c>
      <c r="J219" s="66" t="s">
        <v>419</v>
      </c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</row>
    <row r="220" spans="1:28" ht="15" customHeight="1" x14ac:dyDescent="0.35">
      <c r="A220" s="107">
        <v>380</v>
      </c>
      <c r="B220" s="66" t="s">
        <v>242</v>
      </c>
      <c r="C220" s="106">
        <v>2.9178240740740741E-2</v>
      </c>
      <c r="D220" s="27">
        <v>81</v>
      </c>
      <c r="E220" s="106"/>
      <c r="F220" s="66"/>
      <c r="G220" s="119"/>
      <c r="H220" s="66"/>
      <c r="I220" s="66" t="s">
        <v>415</v>
      </c>
      <c r="J220" s="66" t="s">
        <v>419</v>
      </c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</row>
    <row r="221" spans="1:28" ht="15" customHeight="1" x14ac:dyDescent="0.35">
      <c r="A221" s="107">
        <v>382</v>
      </c>
      <c r="B221" s="66" t="s">
        <v>270</v>
      </c>
      <c r="C221" s="106">
        <v>2.9467592592592594E-2</v>
      </c>
      <c r="D221" s="27">
        <v>80</v>
      </c>
      <c r="E221" s="106"/>
      <c r="F221" s="66"/>
      <c r="G221" s="119"/>
      <c r="H221" s="66"/>
      <c r="I221" s="66" t="s">
        <v>415</v>
      </c>
      <c r="J221" s="66" t="s">
        <v>419</v>
      </c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</row>
    <row r="222" spans="1:28" ht="15" customHeight="1" x14ac:dyDescent="0.35">
      <c r="A222" s="107">
        <v>393</v>
      </c>
      <c r="B222" s="66" t="s">
        <v>240</v>
      </c>
      <c r="C222" s="106">
        <v>3.0023148148148149E-2</v>
      </c>
      <c r="D222" s="27">
        <v>79</v>
      </c>
      <c r="E222" s="106"/>
      <c r="F222" s="66"/>
      <c r="G222" s="119"/>
      <c r="H222" s="66"/>
      <c r="I222" s="66" t="s">
        <v>415</v>
      </c>
      <c r="J222" s="66" t="s">
        <v>419</v>
      </c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</row>
    <row r="223" spans="1:28" ht="15" customHeight="1" x14ac:dyDescent="0.35">
      <c r="A223" s="107">
        <v>396</v>
      </c>
      <c r="B223" s="66" t="s">
        <v>251</v>
      </c>
      <c r="C223" s="106">
        <v>3.0162037037037036E-2</v>
      </c>
      <c r="D223" s="27">
        <v>78</v>
      </c>
      <c r="E223" s="106"/>
      <c r="F223" s="66"/>
      <c r="G223" s="119"/>
      <c r="H223" s="66"/>
      <c r="I223" s="66" t="s">
        <v>415</v>
      </c>
      <c r="J223" s="66" t="s">
        <v>419</v>
      </c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</row>
    <row r="224" spans="1:28" ht="15" customHeight="1" x14ac:dyDescent="0.35">
      <c r="A224" s="107">
        <v>397</v>
      </c>
      <c r="B224" s="66" t="s">
        <v>269</v>
      </c>
      <c r="C224" s="106">
        <v>3.0231481481481481E-2</v>
      </c>
      <c r="D224" s="27">
        <v>77</v>
      </c>
      <c r="E224" s="106"/>
      <c r="F224" s="66"/>
      <c r="G224" s="119"/>
      <c r="H224" s="66"/>
      <c r="I224" s="66" t="s">
        <v>415</v>
      </c>
      <c r="J224" s="66" t="s">
        <v>419</v>
      </c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</row>
    <row r="225" spans="1:28" ht="15" customHeight="1" x14ac:dyDescent="0.35">
      <c r="A225" s="107">
        <v>403</v>
      </c>
      <c r="B225" s="66" t="s">
        <v>353</v>
      </c>
      <c r="C225" s="106">
        <v>3.0659722222222224E-2</v>
      </c>
      <c r="D225" s="27">
        <v>76</v>
      </c>
      <c r="E225" s="106"/>
      <c r="F225" s="66"/>
      <c r="G225" s="119"/>
      <c r="H225" s="66"/>
      <c r="I225" s="66" t="s">
        <v>415</v>
      </c>
      <c r="J225" s="66" t="s">
        <v>419</v>
      </c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</row>
    <row r="226" spans="1:28" ht="15" customHeight="1" x14ac:dyDescent="0.35">
      <c r="A226" s="107">
        <v>420</v>
      </c>
      <c r="B226" s="66" t="s">
        <v>416</v>
      </c>
      <c r="C226" s="106">
        <v>3.3726851851851855E-2</v>
      </c>
      <c r="D226" s="27" t="s">
        <v>376</v>
      </c>
      <c r="E226" s="106"/>
      <c r="F226" s="66"/>
      <c r="G226" s="119"/>
      <c r="H226" s="66"/>
      <c r="I226" s="66"/>
      <c r="J226" s="66" t="s">
        <v>419</v>
      </c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</row>
    <row r="227" spans="1:28" ht="15" customHeight="1" x14ac:dyDescent="0.35">
      <c r="A227" s="107">
        <v>423</v>
      </c>
      <c r="B227" s="66" t="s">
        <v>417</v>
      </c>
      <c r="C227" s="105">
        <v>3.4270833333333334E-2</v>
      </c>
      <c r="D227" s="27" t="s">
        <v>376</v>
      </c>
      <c r="E227" s="105"/>
      <c r="F227" s="66"/>
      <c r="G227" s="66"/>
      <c r="H227" s="66"/>
      <c r="I227" s="66"/>
      <c r="J227" s="66" t="s">
        <v>419</v>
      </c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</row>
    <row r="228" spans="1:28" ht="15" customHeight="1" x14ac:dyDescent="0.35">
      <c r="A228" s="107">
        <v>430</v>
      </c>
      <c r="B228" s="66" t="s">
        <v>253</v>
      </c>
      <c r="C228" s="106">
        <v>3.5486111111111114E-2</v>
      </c>
      <c r="D228" s="27">
        <v>75</v>
      </c>
      <c r="E228" s="106"/>
      <c r="F228" s="66"/>
      <c r="G228" s="119"/>
      <c r="H228" s="66"/>
      <c r="I228" s="66" t="s">
        <v>415</v>
      </c>
      <c r="J228" s="66" t="s">
        <v>419</v>
      </c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</row>
    <row r="229" spans="1:28" ht="15" customHeight="1" x14ac:dyDescent="0.35">
      <c r="A229" s="107" t="s">
        <v>357</v>
      </c>
      <c r="B229" s="66"/>
      <c r="C229" s="106"/>
      <c r="D229" s="27"/>
      <c r="E229" s="106"/>
      <c r="F229" s="66"/>
      <c r="G229" s="119"/>
      <c r="H229" s="66"/>
      <c r="I229" s="66"/>
      <c r="J229" s="66" t="s">
        <v>414</v>
      </c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</row>
    <row r="230" spans="1:28" ht="15" customHeight="1" x14ac:dyDescent="0.35">
      <c r="A230" s="26" t="s">
        <v>420</v>
      </c>
      <c r="B230" s="102"/>
      <c r="C230" s="106"/>
      <c r="D230" s="27"/>
      <c r="E230" s="106"/>
      <c r="F230" s="66"/>
      <c r="G230" s="119"/>
      <c r="H230" s="66"/>
      <c r="I230" s="66"/>
      <c r="J230" s="66" t="s">
        <v>35</v>
      </c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</row>
    <row r="231" spans="1:28" ht="15" customHeight="1" x14ac:dyDescent="0.35">
      <c r="A231" s="107">
        <v>95</v>
      </c>
      <c r="B231" s="66" t="s">
        <v>222</v>
      </c>
      <c r="C231" s="106">
        <v>3.3865740740740738E-2</v>
      </c>
      <c r="D231" s="27">
        <v>100</v>
      </c>
      <c r="E231" s="106">
        <v>3.3900462962962966E-2</v>
      </c>
      <c r="F231" s="66"/>
      <c r="G231" s="119"/>
      <c r="H231" s="66"/>
      <c r="I231" s="66" t="s">
        <v>415</v>
      </c>
      <c r="J231" s="66" t="s">
        <v>35</v>
      </c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</row>
    <row r="232" spans="1:28" ht="15" customHeight="1" x14ac:dyDescent="0.35">
      <c r="A232" s="107">
        <v>103</v>
      </c>
      <c r="B232" s="66" t="s">
        <v>255</v>
      </c>
      <c r="C232" s="106">
        <v>3.4097222222222223E-2</v>
      </c>
      <c r="D232" s="27">
        <v>99</v>
      </c>
      <c r="E232" s="106">
        <v>3.4131944444444444E-2</v>
      </c>
      <c r="F232" s="66"/>
      <c r="G232" s="119"/>
      <c r="H232" s="66"/>
      <c r="I232" s="66" t="s">
        <v>415</v>
      </c>
      <c r="J232" s="66" t="s">
        <v>35</v>
      </c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</row>
    <row r="233" spans="1:28" ht="15" customHeight="1" x14ac:dyDescent="0.35">
      <c r="A233" s="107">
        <v>123</v>
      </c>
      <c r="B233" s="66" t="s">
        <v>324</v>
      </c>
      <c r="C233" s="106">
        <v>3.4548611111111113E-2</v>
      </c>
      <c r="D233" s="27">
        <v>97</v>
      </c>
      <c r="E233" s="106">
        <v>3.4560185185185187E-2</v>
      </c>
      <c r="F233" s="66"/>
      <c r="G233" s="119"/>
      <c r="H233" s="66"/>
      <c r="I233" s="66" t="s">
        <v>415</v>
      </c>
      <c r="J233" s="66" t="s">
        <v>35</v>
      </c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</row>
    <row r="234" spans="1:28" ht="15" customHeight="1" x14ac:dyDescent="0.35">
      <c r="A234" s="107">
        <v>121</v>
      </c>
      <c r="B234" s="66" t="s">
        <v>278</v>
      </c>
      <c r="C234" s="105">
        <v>3.4502314814814812E-2</v>
      </c>
      <c r="D234" s="27">
        <v>98</v>
      </c>
      <c r="E234" s="105">
        <v>3.457175925925926E-2</v>
      </c>
      <c r="F234" s="66"/>
      <c r="G234" s="119"/>
      <c r="H234" s="103"/>
      <c r="I234" s="66" t="s">
        <v>415</v>
      </c>
      <c r="J234" s="66" t="s">
        <v>35</v>
      </c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</row>
    <row r="235" spans="1:28" ht="15" customHeight="1" x14ac:dyDescent="0.35">
      <c r="A235" s="107">
        <v>133</v>
      </c>
      <c r="B235" s="66" t="s">
        <v>294</v>
      </c>
      <c r="C235" s="106">
        <v>3.4872685185185187E-2</v>
      </c>
      <c r="D235" s="27">
        <v>96</v>
      </c>
      <c r="E235" s="106">
        <v>3.4942129629629629E-2</v>
      </c>
      <c r="F235" s="66"/>
      <c r="G235" s="119"/>
      <c r="H235" s="103"/>
      <c r="I235" s="66" t="s">
        <v>415</v>
      </c>
      <c r="J235" s="66" t="s">
        <v>35</v>
      </c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</row>
    <row r="236" spans="1:28" ht="15" customHeight="1" x14ac:dyDescent="0.35">
      <c r="A236" s="107">
        <v>165</v>
      </c>
      <c r="B236" s="66" t="s">
        <v>421</v>
      </c>
      <c r="C236" s="106">
        <v>3.5578703703703703E-2</v>
      </c>
      <c r="D236" s="27" t="s">
        <v>372</v>
      </c>
      <c r="E236" s="106">
        <v>3.5659722222222225E-2</v>
      </c>
      <c r="F236" s="66"/>
      <c r="G236" s="119"/>
      <c r="H236" s="66"/>
      <c r="I236" s="66"/>
      <c r="J236" s="66" t="s">
        <v>35</v>
      </c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</row>
    <row r="237" spans="1:28" ht="15" customHeight="1" x14ac:dyDescent="0.35">
      <c r="A237" s="107">
        <v>183</v>
      </c>
      <c r="B237" s="66" t="s">
        <v>151</v>
      </c>
      <c r="C237" s="106">
        <v>3.5937499999999997E-2</v>
      </c>
      <c r="D237" s="27">
        <v>100</v>
      </c>
      <c r="E237" s="106">
        <v>3.5995370370370372E-2</v>
      </c>
      <c r="F237" s="66"/>
      <c r="G237" s="119"/>
      <c r="H237" s="103"/>
      <c r="I237" s="66" t="s">
        <v>415</v>
      </c>
      <c r="J237" s="66" t="s">
        <v>35</v>
      </c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</row>
    <row r="238" spans="1:28" ht="15" customHeight="1" x14ac:dyDescent="0.35">
      <c r="A238" s="107">
        <v>198</v>
      </c>
      <c r="B238" s="66" t="s">
        <v>422</v>
      </c>
      <c r="C238" s="106">
        <v>3.6261574074074071E-2</v>
      </c>
      <c r="D238" s="27" t="s">
        <v>372</v>
      </c>
      <c r="E238" s="106">
        <v>3.6377314814814814E-2</v>
      </c>
      <c r="F238" s="66"/>
      <c r="G238" s="119"/>
      <c r="H238" s="103"/>
      <c r="I238" s="66"/>
      <c r="J238" s="66" t="s">
        <v>35</v>
      </c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</row>
    <row r="239" spans="1:28" ht="15" customHeight="1" x14ac:dyDescent="0.35">
      <c r="A239" s="107">
        <v>212</v>
      </c>
      <c r="B239" s="66" t="s">
        <v>298</v>
      </c>
      <c r="C239" s="106">
        <v>3.6446759259259262E-2</v>
      </c>
      <c r="D239" s="27">
        <v>95</v>
      </c>
      <c r="E239" s="106">
        <v>3.650462962962963E-2</v>
      </c>
      <c r="F239" s="66"/>
      <c r="G239" s="119"/>
      <c r="H239" s="103"/>
      <c r="I239" s="66" t="s">
        <v>415</v>
      </c>
      <c r="J239" s="66" t="s">
        <v>35</v>
      </c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</row>
    <row r="240" spans="1:28" ht="15" customHeight="1" x14ac:dyDescent="0.35">
      <c r="A240" s="107">
        <v>229</v>
      </c>
      <c r="B240" s="66" t="s">
        <v>226</v>
      </c>
      <c r="C240" s="106">
        <v>3.6724537037037035E-2</v>
      </c>
      <c r="D240" s="27">
        <v>94</v>
      </c>
      <c r="E240" s="106">
        <v>3.6805555555555557E-2</v>
      </c>
      <c r="F240" s="66"/>
      <c r="G240" s="119"/>
      <c r="H240" s="103"/>
      <c r="I240" s="66" t="s">
        <v>415</v>
      </c>
      <c r="J240" s="66" t="s">
        <v>35</v>
      </c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</row>
    <row r="241" spans="1:28" ht="15" customHeight="1" x14ac:dyDescent="0.35">
      <c r="A241" s="107">
        <v>233</v>
      </c>
      <c r="B241" s="66" t="s">
        <v>156</v>
      </c>
      <c r="C241" s="106">
        <v>3.6840277777777777E-2</v>
      </c>
      <c r="D241" s="27">
        <v>99</v>
      </c>
      <c r="E241" s="106">
        <v>3.6886574074074072E-2</v>
      </c>
      <c r="F241" s="66"/>
      <c r="G241" s="119"/>
      <c r="H241" s="66"/>
      <c r="I241" s="66" t="s">
        <v>415</v>
      </c>
      <c r="J241" s="66" t="s">
        <v>35</v>
      </c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</row>
    <row r="242" spans="1:28" ht="15" customHeight="1" x14ac:dyDescent="0.35">
      <c r="A242" s="107">
        <v>256</v>
      </c>
      <c r="B242" s="66" t="s">
        <v>245</v>
      </c>
      <c r="C242" s="106">
        <v>3.7256944444444447E-2</v>
      </c>
      <c r="D242" s="27">
        <v>93</v>
      </c>
      <c r="E242" s="106">
        <v>3.7418981481481484E-2</v>
      </c>
      <c r="F242" s="66"/>
      <c r="G242" s="119"/>
      <c r="H242" s="103"/>
      <c r="I242" s="66" t="s">
        <v>415</v>
      </c>
      <c r="J242" s="66" t="s">
        <v>35</v>
      </c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</row>
    <row r="243" spans="1:28" ht="15" customHeight="1" x14ac:dyDescent="0.35">
      <c r="A243" s="107">
        <v>265</v>
      </c>
      <c r="B243" s="66" t="s">
        <v>423</v>
      </c>
      <c r="C243" s="106">
        <v>3.7314814814814815E-2</v>
      </c>
      <c r="D243" s="27" t="s">
        <v>376</v>
      </c>
      <c r="E243" s="106">
        <v>3.7476851851851851E-2</v>
      </c>
      <c r="F243" s="66"/>
      <c r="G243" s="119"/>
      <c r="H243" s="66"/>
      <c r="I243" s="66"/>
      <c r="J243" s="66" t="s">
        <v>35</v>
      </c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</row>
    <row r="244" spans="1:28" ht="15" customHeight="1" x14ac:dyDescent="0.35">
      <c r="A244" s="107">
        <v>305</v>
      </c>
      <c r="B244" s="66" t="s">
        <v>272</v>
      </c>
      <c r="C244" s="106">
        <v>3.8182870370370367E-2</v>
      </c>
      <c r="D244" s="27">
        <v>92</v>
      </c>
      <c r="E244" s="106">
        <v>3.8240740740740742E-2</v>
      </c>
      <c r="F244" s="66"/>
      <c r="G244" s="119"/>
      <c r="H244" s="103"/>
      <c r="I244" s="66" t="s">
        <v>415</v>
      </c>
      <c r="J244" s="66" t="s">
        <v>35</v>
      </c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</row>
    <row r="245" spans="1:28" ht="15" customHeight="1" x14ac:dyDescent="0.35">
      <c r="A245" s="107">
        <v>351</v>
      </c>
      <c r="B245" s="66" t="s">
        <v>178</v>
      </c>
      <c r="C245" s="106">
        <v>3.8935185185185184E-2</v>
      </c>
      <c r="D245" s="27">
        <v>98</v>
      </c>
      <c r="E245" s="106">
        <v>3.9108796296296294E-2</v>
      </c>
      <c r="F245" s="66"/>
      <c r="G245" s="119"/>
      <c r="H245" s="66"/>
      <c r="I245" s="66" t="s">
        <v>415</v>
      </c>
      <c r="J245" s="66" t="s">
        <v>35</v>
      </c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</row>
    <row r="246" spans="1:28" ht="15" customHeight="1" x14ac:dyDescent="0.35">
      <c r="A246" s="107">
        <v>358</v>
      </c>
      <c r="B246" s="66" t="s">
        <v>260</v>
      </c>
      <c r="C246" s="106">
        <v>3.90625E-2</v>
      </c>
      <c r="D246" s="27">
        <v>90</v>
      </c>
      <c r="E246" s="106">
        <v>3.9120370370370368E-2</v>
      </c>
      <c r="F246" s="66"/>
      <c r="G246" s="119"/>
      <c r="H246" s="66"/>
      <c r="I246" s="66" t="s">
        <v>415</v>
      </c>
      <c r="J246" s="66" t="s">
        <v>35</v>
      </c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</row>
    <row r="247" spans="1:28" ht="15" customHeight="1" x14ac:dyDescent="0.35">
      <c r="A247" s="107">
        <v>357</v>
      </c>
      <c r="B247" s="66" t="s">
        <v>234</v>
      </c>
      <c r="C247" s="106">
        <v>3.9027777777777779E-2</v>
      </c>
      <c r="D247" s="27">
        <v>91</v>
      </c>
      <c r="E247" s="106">
        <v>3.9224537037037037E-2</v>
      </c>
      <c r="F247" s="66"/>
      <c r="G247" s="119"/>
      <c r="H247" s="66"/>
      <c r="I247" s="66" t="s">
        <v>415</v>
      </c>
      <c r="J247" s="66" t="s">
        <v>35</v>
      </c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</row>
    <row r="248" spans="1:28" ht="15" customHeight="1" x14ac:dyDescent="0.35">
      <c r="A248" s="107">
        <v>402</v>
      </c>
      <c r="B248" s="66" t="s">
        <v>173</v>
      </c>
      <c r="C248" s="106">
        <v>3.9837962962962964E-2</v>
      </c>
      <c r="D248" s="27">
        <v>97</v>
      </c>
      <c r="E248" s="106">
        <v>3.9861111111111111E-2</v>
      </c>
      <c r="F248" s="66"/>
      <c r="G248" s="119"/>
      <c r="H248" s="66"/>
      <c r="I248" s="66" t="s">
        <v>415</v>
      </c>
      <c r="J248" s="66" t="s">
        <v>35</v>
      </c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</row>
    <row r="249" spans="1:28" ht="15" customHeight="1" x14ac:dyDescent="0.35">
      <c r="A249" s="107">
        <v>436</v>
      </c>
      <c r="B249" s="66" t="s">
        <v>247</v>
      </c>
      <c r="C249" s="106">
        <v>4.0439814814814817E-2</v>
      </c>
      <c r="D249" s="27">
        <v>89</v>
      </c>
      <c r="E249" s="106">
        <v>4.0532407407407406E-2</v>
      </c>
      <c r="F249" s="66"/>
      <c r="G249" s="119"/>
      <c r="H249" s="66"/>
      <c r="I249" s="66" t="s">
        <v>415</v>
      </c>
      <c r="J249" s="66" t="s">
        <v>35</v>
      </c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</row>
    <row r="250" spans="1:28" ht="15" customHeight="1" x14ac:dyDescent="0.35">
      <c r="A250" s="107">
        <v>442</v>
      </c>
      <c r="B250" s="66" t="s">
        <v>170</v>
      </c>
      <c r="C250" s="106">
        <v>4.0497685185185185E-2</v>
      </c>
      <c r="D250" s="27">
        <v>96</v>
      </c>
      <c r="E250" s="106">
        <v>4.0567129629629627E-2</v>
      </c>
      <c r="F250" s="66"/>
      <c r="G250" s="119"/>
      <c r="H250" s="66"/>
      <c r="I250" s="66" t="s">
        <v>415</v>
      </c>
      <c r="J250" s="66" t="s">
        <v>35</v>
      </c>
    </row>
    <row r="251" spans="1:28" ht="15" customHeight="1" x14ac:dyDescent="0.35">
      <c r="A251" s="107">
        <v>478</v>
      </c>
      <c r="B251" s="66" t="s">
        <v>235</v>
      </c>
      <c r="C251" s="106">
        <v>4.0960648148148149E-2</v>
      </c>
      <c r="D251" s="27">
        <v>88</v>
      </c>
      <c r="E251" s="106">
        <v>4.1226851851851855E-2</v>
      </c>
      <c r="F251" s="66"/>
      <c r="G251" s="119"/>
      <c r="H251" s="66"/>
      <c r="I251" s="66" t="s">
        <v>415</v>
      </c>
      <c r="J251" s="66" t="s">
        <v>35</v>
      </c>
    </row>
    <row r="252" spans="1:28" ht="15" customHeight="1" x14ac:dyDescent="0.35">
      <c r="A252" s="107">
        <v>555</v>
      </c>
      <c r="B252" s="66" t="s">
        <v>157</v>
      </c>
      <c r="C252" s="106">
        <v>4.1956018518518517E-2</v>
      </c>
      <c r="D252" s="27">
        <v>94</v>
      </c>
      <c r="E252" s="106">
        <v>4.2025462962962966E-2</v>
      </c>
      <c r="F252" s="66"/>
      <c r="G252" s="119"/>
      <c r="H252" s="66"/>
      <c r="I252" s="66" t="s">
        <v>415</v>
      </c>
      <c r="J252" s="66" t="s">
        <v>35</v>
      </c>
    </row>
    <row r="253" spans="1:28" ht="15" customHeight="1" x14ac:dyDescent="0.35">
      <c r="A253" s="107">
        <v>672</v>
      </c>
      <c r="B253" s="66" t="s">
        <v>424</v>
      </c>
      <c r="C253" s="106">
        <v>4.3749999999999997E-2</v>
      </c>
      <c r="D253" s="27" t="s">
        <v>376</v>
      </c>
      <c r="E253" s="106">
        <v>4.3819444444444446E-2</v>
      </c>
      <c r="F253" s="66"/>
      <c r="G253" s="119"/>
      <c r="H253" s="66"/>
      <c r="I253" s="66"/>
      <c r="J253" s="66" t="s">
        <v>35</v>
      </c>
    </row>
    <row r="254" spans="1:28" ht="15" customHeight="1" x14ac:dyDescent="0.35">
      <c r="A254" s="107">
        <v>667</v>
      </c>
      <c r="B254" s="66" t="s">
        <v>237</v>
      </c>
      <c r="C254" s="106">
        <v>4.3657407407407409E-2</v>
      </c>
      <c r="D254" s="27">
        <v>87</v>
      </c>
      <c r="E254" s="106">
        <v>4.386574074074074E-2</v>
      </c>
      <c r="F254" s="66"/>
      <c r="G254" s="119"/>
      <c r="H254" s="121"/>
      <c r="I254" s="66" t="s">
        <v>415</v>
      </c>
      <c r="J254" s="66" t="s">
        <v>35</v>
      </c>
    </row>
    <row r="255" spans="1:28" ht="15" customHeight="1" x14ac:dyDescent="0.35">
      <c r="A255" s="107">
        <v>684</v>
      </c>
      <c r="B255" s="66" t="s">
        <v>160</v>
      </c>
      <c r="C255" s="105">
        <v>4.4016203703703703E-2</v>
      </c>
      <c r="D255" s="27">
        <v>93</v>
      </c>
      <c r="E255" s="105">
        <v>4.4201388888888887E-2</v>
      </c>
      <c r="F255" s="66"/>
      <c r="G255" s="66"/>
      <c r="H255" s="66"/>
      <c r="I255" s="66" t="s">
        <v>415</v>
      </c>
      <c r="J255" s="66" t="s">
        <v>35</v>
      </c>
    </row>
    <row r="256" spans="1:28" ht="15" customHeight="1" x14ac:dyDescent="0.35">
      <c r="A256" s="107">
        <v>747</v>
      </c>
      <c r="B256" s="66" t="s">
        <v>169</v>
      </c>
      <c r="C256" s="106">
        <v>4.50462962962963E-2</v>
      </c>
      <c r="D256" s="27">
        <v>92</v>
      </c>
      <c r="E256" s="106">
        <v>4.5127314814814815E-2</v>
      </c>
      <c r="F256" s="66"/>
      <c r="G256" s="119"/>
      <c r="H256" s="66"/>
      <c r="I256" s="66" t="s">
        <v>415</v>
      </c>
      <c r="J256" s="66" t="s">
        <v>35</v>
      </c>
    </row>
    <row r="257" spans="1:28" ht="15" customHeight="1" x14ac:dyDescent="0.35">
      <c r="A257" s="107">
        <v>1045</v>
      </c>
      <c r="B257" s="66" t="s">
        <v>270</v>
      </c>
      <c r="C257" s="106">
        <v>4.9814814814814812E-2</v>
      </c>
      <c r="D257" s="27">
        <v>86</v>
      </c>
      <c r="E257" s="106">
        <v>5.0127314814814812E-2</v>
      </c>
      <c r="F257" s="66"/>
      <c r="G257" s="119"/>
      <c r="H257" s="66"/>
      <c r="I257" s="66" t="s">
        <v>415</v>
      </c>
      <c r="J257" s="66" t="s">
        <v>35</v>
      </c>
    </row>
    <row r="258" spans="1:28" ht="15" customHeight="1" x14ac:dyDescent="0.35">
      <c r="A258" s="107">
        <v>1098</v>
      </c>
      <c r="B258" s="66" t="s">
        <v>177</v>
      </c>
      <c r="C258" s="106">
        <v>5.078703703703704E-2</v>
      </c>
      <c r="D258" s="27">
        <v>91</v>
      </c>
      <c r="E258" s="106">
        <v>5.0879629629629629E-2</v>
      </c>
      <c r="F258" s="66"/>
      <c r="G258" s="119"/>
      <c r="H258" s="66"/>
      <c r="I258" s="66" t="s">
        <v>415</v>
      </c>
      <c r="J258" s="66" t="s">
        <v>35</v>
      </c>
    </row>
    <row r="259" spans="1:28" ht="15" customHeight="1" x14ac:dyDescent="0.35">
      <c r="A259" s="107">
        <v>1292</v>
      </c>
      <c r="B259" s="66" t="s">
        <v>263</v>
      </c>
      <c r="C259" s="105">
        <v>5.5324074074074074E-2</v>
      </c>
      <c r="D259" s="27">
        <v>85</v>
      </c>
      <c r="E259" s="105">
        <v>5.5520833333333332E-2</v>
      </c>
      <c r="F259" s="66"/>
      <c r="G259" s="66"/>
      <c r="H259" s="66"/>
      <c r="I259" s="66" t="s">
        <v>415</v>
      </c>
      <c r="J259" s="66" t="s">
        <v>35</v>
      </c>
    </row>
    <row r="260" spans="1:28" ht="15" customHeight="1" x14ac:dyDescent="0.35">
      <c r="A260" s="107">
        <v>1444</v>
      </c>
      <c r="B260" s="66" t="s">
        <v>425</v>
      </c>
      <c r="C260" s="106">
        <v>6.1851851851851852E-2</v>
      </c>
      <c r="D260" s="27" t="s">
        <v>376</v>
      </c>
      <c r="E260" s="106">
        <v>6.2210648148148147E-2</v>
      </c>
      <c r="F260" s="66"/>
      <c r="G260" s="119"/>
      <c r="H260" s="66"/>
      <c r="I260" s="66"/>
      <c r="J260" s="66" t="s">
        <v>35</v>
      </c>
    </row>
    <row r="261" spans="1:28" ht="15" customHeight="1" x14ac:dyDescent="0.35">
      <c r="A261" s="107">
        <v>1445</v>
      </c>
      <c r="B261" s="66" t="s">
        <v>426</v>
      </c>
      <c r="C261" s="106">
        <v>6.1863425925925926E-2</v>
      </c>
      <c r="D261" s="27" t="s">
        <v>376</v>
      </c>
      <c r="E261" s="106">
        <v>6.2233796296296294E-2</v>
      </c>
      <c r="F261" s="66"/>
      <c r="G261" s="119"/>
      <c r="H261" s="121"/>
      <c r="I261" s="66"/>
      <c r="J261" s="66" t="s">
        <v>35</v>
      </c>
    </row>
    <row r="262" spans="1:28" ht="15" customHeight="1" x14ac:dyDescent="0.35">
      <c r="A262" s="107">
        <v>1514</v>
      </c>
      <c r="B262" s="66" t="s">
        <v>195</v>
      </c>
      <c r="C262" s="106">
        <v>8.9363425925925929E-2</v>
      </c>
      <c r="D262" s="27">
        <v>90</v>
      </c>
      <c r="E262" s="106">
        <v>8.9467592592592599E-2</v>
      </c>
      <c r="F262" s="66"/>
      <c r="G262" s="119"/>
      <c r="H262" s="103"/>
      <c r="I262" s="66" t="s">
        <v>415</v>
      </c>
      <c r="J262" s="66" t="s">
        <v>35</v>
      </c>
    </row>
    <row r="263" spans="1:28" ht="15" customHeight="1" x14ac:dyDescent="0.35">
      <c r="A263" s="107" t="s">
        <v>357</v>
      </c>
      <c r="B263" s="66"/>
      <c r="C263" s="27"/>
      <c r="D263" s="27"/>
      <c r="E263" s="27"/>
      <c r="F263" s="66"/>
      <c r="G263" s="66"/>
      <c r="H263" s="66"/>
      <c r="I263" s="66"/>
      <c r="J263" s="66" t="s">
        <v>35</v>
      </c>
    </row>
    <row r="264" spans="1:28" ht="15" customHeight="1" x14ac:dyDescent="0.35">
      <c r="A264" s="102" t="s">
        <v>427</v>
      </c>
      <c r="B264" s="102"/>
      <c r="C264" s="106"/>
      <c r="D264" s="27"/>
      <c r="E264" s="106"/>
      <c r="F264" s="66"/>
      <c r="G264" s="119"/>
      <c r="H264" s="103"/>
      <c r="I264" s="66"/>
      <c r="J264" s="66" t="s">
        <v>428</v>
      </c>
    </row>
    <row r="265" spans="1:28" ht="15" customHeight="1" x14ac:dyDescent="0.35">
      <c r="A265" s="122" t="s">
        <v>429</v>
      </c>
      <c r="B265" s="102"/>
      <c r="C265" s="27" t="s">
        <v>430</v>
      </c>
      <c r="D265" s="27"/>
      <c r="E265" s="27" t="s">
        <v>431</v>
      </c>
      <c r="F265" s="66" t="s">
        <v>432</v>
      </c>
      <c r="G265" s="144" t="s">
        <v>433</v>
      </c>
      <c r="H265" s="142"/>
      <c r="I265" s="66"/>
      <c r="J265" s="66" t="s">
        <v>428</v>
      </c>
    </row>
    <row r="266" spans="1:28" ht="15" customHeight="1" x14ac:dyDescent="0.35">
      <c r="A266" s="107">
        <v>1</v>
      </c>
      <c r="B266" s="66" t="s">
        <v>234</v>
      </c>
      <c r="C266" s="106">
        <v>2.4745370370370369E-2</v>
      </c>
      <c r="D266" s="27">
        <v>97</v>
      </c>
      <c r="E266" s="106">
        <v>4.1064814814814818E-2</v>
      </c>
      <c r="F266" s="108">
        <v>4</v>
      </c>
      <c r="G266" s="114">
        <v>1.6319444444444445E-2</v>
      </c>
      <c r="H266" s="66"/>
      <c r="I266" s="66" t="s">
        <v>233</v>
      </c>
      <c r="J266" s="66" t="s">
        <v>428</v>
      </c>
    </row>
    <row r="267" spans="1:28" ht="15" customHeight="1" x14ac:dyDescent="0.35">
      <c r="A267" s="107">
        <v>2</v>
      </c>
      <c r="B267" s="66" t="s">
        <v>169</v>
      </c>
      <c r="C267" s="106">
        <v>2.8020833333333332E-2</v>
      </c>
      <c r="D267" s="27">
        <v>100</v>
      </c>
      <c r="E267" s="106">
        <v>4.1215277777777781E-2</v>
      </c>
      <c r="F267" s="108">
        <v>11</v>
      </c>
      <c r="G267" s="114">
        <v>1.3194444444444444E-2</v>
      </c>
      <c r="H267" s="66"/>
      <c r="I267" s="66" t="s">
        <v>161</v>
      </c>
      <c r="J267" s="66" t="s">
        <v>428</v>
      </c>
    </row>
    <row r="268" spans="1:28" ht="15" customHeight="1" x14ac:dyDescent="0.35">
      <c r="A268" s="107">
        <v>3</v>
      </c>
      <c r="B268" s="66" t="s">
        <v>315</v>
      </c>
      <c r="C268" s="106">
        <v>2.8923611111111112E-2</v>
      </c>
      <c r="D268" s="27">
        <v>90</v>
      </c>
      <c r="E268" s="105">
        <v>4.2118055555555554E-2</v>
      </c>
      <c r="F268" s="108">
        <v>12</v>
      </c>
      <c r="G268" s="114">
        <v>1.3194444444444444E-2</v>
      </c>
      <c r="H268" s="103"/>
      <c r="I268" s="66" t="s">
        <v>243</v>
      </c>
      <c r="J268" s="66" t="s">
        <v>428</v>
      </c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</row>
    <row r="269" spans="1:28" ht="15" customHeight="1" x14ac:dyDescent="0.35">
      <c r="A269" s="107">
        <v>4</v>
      </c>
      <c r="B269" s="66" t="s">
        <v>256</v>
      </c>
      <c r="C269" s="105">
        <v>2.4606481481481483E-2</v>
      </c>
      <c r="D269" s="27">
        <v>98</v>
      </c>
      <c r="E269" s="105">
        <v>4.2141203703703702E-2</v>
      </c>
      <c r="F269" s="108">
        <v>3</v>
      </c>
      <c r="G269" s="114">
        <v>1.7534722222222222E-2</v>
      </c>
      <c r="H269" s="103"/>
      <c r="I269" s="66" t="s">
        <v>233</v>
      </c>
      <c r="J269" s="66" t="s">
        <v>428</v>
      </c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</row>
    <row r="270" spans="1:28" ht="15" customHeight="1" x14ac:dyDescent="0.35">
      <c r="A270" s="107">
        <v>5</v>
      </c>
      <c r="B270" s="66" t="s">
        <v>244</v>
      </c>
      <c r="C270" s="106">
        <v>2.6157407407407407E-2</v>
      </c>
      <c r="D270" s="27">
        <v>95</v>
      </c>
      <c r="E270" s="106">
        <v>4.3171296296296298E-2</v>
      </c>
      <c r="F270" s="108">
        <v>6</v>
      </c>
      <c r="G270" s="114">
        <v>1.7013888888888887E-2</v>
      </c>
      <c r="H270" s="66"/>
      <c r="I270" s="66" t="s">
        <v>239</v>
      </c>
      <c r="J270" s="66" t="s">
        <v>428</v>
      </c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</row>
    <row r="271" spans="1:28" ht="15" customHeight="1" x14ac:dyDescent="0.35">
      <c r="A271" s="107">
        <v>6</v>
      </c>
      <c r="B271" s="66" t="s">
        <v>262</v>
      </c>
      <c r="C271" s="106">
        <v>2.6712962962962963E-2</v>
      </c>
      <c r="D271" s="27">
        <v>94</v>
      </c>
      <c r="E271" s="106">
        <v>4.3379629629629629E-2</v>
      </c>
      <c r="F271" s="108">
        <v>7</v>
      </c>
      <c r="G271" s="114">
        <v>1.6666666666666666E-2</v>
      </c>
      <c r="H271" s="66"/>
      <c r="I271" s="66" t="s">
        <v>239</v>
      </c>
      <c r="J271" s="66" t="s">
        <v>428</v>
      </c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</row>
    <row r="272" spans="1:28" ht="15" customHeight="1" x14ac:dyDescent="0.35">
      <c r="A272" s="107">
        <v>7</v>
      </c>
      <c r="B272" s="66" t="s">
        <v>257</v>
      </c>
      <c r="C272" s="105">
        <v>2.7997685185185184E-2</v>
      </c>
      <c r="D272" s="27">
        <v>91</v>
      </c>
      <c r="E272" s="105">
        <v>4.3449074074074077E-2</v>
      </c>
      <c r="F272" s="108">
        <v>10</v>
      </c>
      <c r="G272" s="114">
        <v>1.545138888888889E-2</v>
      </c>
      <c r="H272" s="66"/>
      <c r="I272" s="66" t="s">
        <v>243</v>
      </c>
      <c r="J272" s="66" t="s">
        <v>428</v>
      </c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</row>
    <row r="273" spans="1:28" ht="15" customHeight="1" x14ac:dyDescent="0.35">
      <c r="A273" s="107">
        <v>8</v>
      </c>
      <c r="B273" s="66" t="s">
        <v>176</v>
      </c>
      <c r="C273" s="106">
        <v>3.8194444444444448E-2</v>
      </c>
      <c r="D273" s="27">
        <v>90</v>
      </c>
      <c r="E273" s="106">
        <v>4.3576388888888887E-2</v>
      </c>
      <c r="F273" s="108">
        <v>21</v>
      </c>
      <c r="G273" s="114">
        <v>5.3819444444444444E-3</v>
      </c>
      <c r="H273" s="66"/>
      <c r="I273" s="66" t="s">
        <v>167</v>
      </c>
      <c r="J273" s="66" t="s">
        <v>428</v>
      </c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</row>
    <row r="274" spans="1:28" ht="15" customHeight="1" x14ac:dyDescent="0.35">
      <c r="A274" s="107">
        <v>9</v>
      </c>
      <c r="B274" s="66" t="s">
        <v>177</v>
      </c>
      <c r="C274" s="106">
        <v>3.1168981481481482E-2</v>
      </c>
      <c r="D274" s="27">
        <v>97</v>
      </c>
      <c r="E274" s="106">
        <v>4.3668981481481482E-2</v>
      </c>
      <c r="F274" s="108">
        <v>15</v>
      </c>
      <c r="G274" s="123">
        <v>1.2500000000000001E-2</v>
      </c>
      <c r="H274" s="121"/>
      <c r="I274" s="66" t="s">
        <v>166</v>
      </c>
      <c r="J274" s="66" t="s">
        <v>428</v>
      </c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</row>
    <row r="275" spans="1:28" ht="15" customHeight="1" x14ac:dyDescent="0.35">
      <c r="A275" s="107">
        <v>10</v>
      </c>
      <c r="B275" s="66" t="s">
        <v>251</v>
      </c>
      <c r="C275" s="106">
        <v>3.1655092592592596E-2</v>
      </c>
      <c r="D275" s="27">
        <v>88</v>
      </c>
      <c r="E275" s="106">
        <v>4.3807870370370372E-2</v>
      </c>
      <c r="F275" s="108">
        <v>16</v>
      </c>
      <c r="G275" s="123">
        <v>1.2152777777777778E-2</v>
      </c>
      <c r="H275" s="121"/>
      <c r="I275" s="66" t="s">
        <v>254</v>
      </c>
      <c r="J275" s="66" t="s">
        <v>428</v>
      </c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</row>
    <row r="276" spans="1:28" ht="15" customHeight="1" x14ac:dyDescent="0.35">
      <c r="A276" s="107">
        <v>11</v>
      </c>
      <c r="B276" s="66" t="s">
        <v>238</v>
      </c>
      <c r="C276" s="106">
        <v>2.7905092592592592E-2</v>
      </c>
      <c r="D276" s="27">
        <v>92</v>
      </c>
      <c r="E276" s="106">
        <v>4.3877314814814813E-2</v>
      </c>
      <c r="F276" s="108">
        <v>9</v>
      </c>
      <c r="G276" s="123">
        <v>1.5972222222222221E-2</v>
      </c>
      <c r="H276" s="121"/>
      <c r="I276" s="66" t="s">
        <v>243</v>
      </c>
      <c r="J276" s="66" t="s">
        <v>428</v>
      </c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</row>
    <row r="277" spans="1:28" ht="15" customHeight="1" x14ac:dyDescent="0.35">
      <c r="A277" s="107">
        <v>12</v>
      </c>
      <c r="B277" s="66" t="s">
        <v>222</v>
      </c>
      <c r="C277" s="106">
        <v>2.3668981481481482E-2</v>
      </c>
      <c r="D277" s="27">
        <v>99</v>
      </c>
      <c r="E277" s="105">
        <v>4.4328703703703703E-2</v>
      </c>
      <c r="F277" s="108">
        <v>2</v>
      </c>
      <c r="G277" s="123">
        <v>2.0659722222222222E-2</v>
      </c>
      <c r="H277" s="121"/>
      <c r="I277" s="66" t="s">
        <v>227</v>
      </c>
      <c r="J277" s="66" t="s">
        <v>428</v>
      </c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</row>
    <row r="278" spans="1:28" ht="15" customHeight="1" x14ac:dyDescent="0.35">
      <c r="A278" s="107">
        <v>13</v>
      </c>
      <c r="B278" s="66" t="s">
        <v>158</v>
      </c>
      <c r="C278" s="106">
        <v>3.4467592592592591E-2</v>
      </c>
      <c r="D278" s="27">
        <v>92</v>
      </c>
      <c r="E278" s="105">
        <v>4.4363425925925924E-2</v>
      </c>
      <c r="F278" s="108">
        <v>20</v>
      </c>
      <c r="G278" s="123">
        <v>9.8958333333333329E-3</v>
      </c>
      <c r="H278" s="121"/>
      <c r="I278" s="66" t="s">
        <v>167</v>
      </c>
      <c r="J278" s="66" t="s">
        <v>428</v>
      </c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</row>
    <row r="279" spans="1:28" ht="15" customHeight="1" x14ac:dyDescent="0.35">
      <c r="A279" s="107">
        <v>14</v>
      </c>
      <c r="B279" s="66" t="s">
        <v>273</v>
      </c>
      <c r="C279" s="106">
        <v>3.0567129629629628E-2</v>
      </c>
      <c r="D279" s="27">
        <v>89</v>
      </c>
      <c r="E279" s="106">
        <v>4.445601851851852E-2</v>
      </c>
      <c r="F279" s="108">
        <v>14</v>
      </c>
      <c r="G279" s="123">
        <v>1.3888888888888888E-2</v>
      </c>
      <c r="H279" s="121"/>
      <c r="I279" s="66" t="s">
        <v>243</v>
      </c>
      <c r="J279" s="66" t="s">
        <v>428</v>
      </c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</row>
    <row r="280" spans="1:28" ht="15" customHeight="1" x14ac:dyDescent="0.35">
      <c r="A280" s="107">
        <v>15</v>
      </c>
      <c r="B280" s="66" t="s">
        <v>242</v>
      </c>
      <c r="C280" s="106">
        <v>3.1805555555555552E-2</v>
      </c>
      <c r="D280" s="27">
        <v>87</v>
      </c>
      <c r="E280" s="106">
        <v>4.4479166666666667E-2</v>
      </c>
      <c r="F280" s="108">
        <v>17</v>
      </c>
      <c r="G280" s="123">
        <v>1.2673611111111111E-2</v>
      </c>
      <c r="H280" s="121"/>
      <c r="I280" s="66" t="s">
        <v>254</v>
      </c>
      <c r="J280" s="66" t="s">
        <v>428</v>
      </c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</row>
    <row r="281" spans="1:28" ht="15" customHeight="1" x14ac:dyDescent="0.35">
      <c r="A281" s="107">
        <v>16</v>
      </c>
      <c r="B281" s="66" t="s">
        <v>162</v>
      </c>
      <c r="C281" s="105">
        <v>3.2858796296296296E-2</v>
      </c>
      <c r="D281" s="27">
        <v>95</v>
      </c>
      <c r="E281" s="105">
        <v>4.449074074074074E-2</v>
      </c>
      <c r="F281" s="108">
        <v>18</v>
      </c>
      <c r="G281" s="114">
        <v>1.1631944444444445E-2</v>
      </c>
      <c r="H281" s="121"/>
      <c r="I281" s="66" t="s">
        <v>166</v>
      </c>
      <c r="J281" s="66" t="s">
        <v>428</v>
      </c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</row>
    <row r="282" spans="1:28" ht="15" customHeight="1" x14ac:dyDescent="0.35">
      <c r="A282" s="107">
        <v>17</v>
      </c>
      <c r="B282" s="66" t="s">
        <v>155</v>
      </c>
      <c r="C282" s="106">
        <v>3.3101851851851855E-2</v>
      </c>
      <c r="D282" s="27">
        <v>93</v>
      </c>
      <c r="E282" s="106">
        <v>4.4733796296296299E-2</v>
      </c>
      <c r="F282" s="108">
        <v>19</v>
      </c>
      <c r="G282" s="123">
        <v>1.1631944444444445E-2</v>
      </c>
      <c r="H282" s="121"/>
      <c r="I282" s="66" t="s">
        <v>166</v>
      </c>
      <c r="J282" s="66" t="s">
        <v>428</v>
      </c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</row>
    <row r="283" spans="1:28" ht="15" customHeight="1" x14ac:dyDescent="0.35">
      <c r="A283" s="107">
        <v>18</v>
      </c>
      <c r="B283" s="66" t="s">
        <v>305</v>
      </c>
      <c r="C283" s="106">
        <v>2.2731481481481481E-2</v>
      </c>
      <c r="D283" s="27">
        <v>100</v>
      </c>
      <c r="E283" s="106">
        <v>4.4780092592592594E-2</v>
      </c>
      <c r="F283" s="108">
        <v>1</v>
      </c>
      <c r="G283" s="123">
        <v>2.2048611111111113E-2</v>
      </c>
      <c r="H283" s="121"/>
      <c r="I283" s="66" t="s">
        <v>227</v>
      </c>
      <c r="J283" s="66" t="s">
        <v>428</v>
      </c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</row>
    <row r="284" spans="1:28" ht="15" customHeight="1" x14ac:dyDescent="0.35">
      <c r="A284" s="107">
        <v>19</v>
      </c>
      <c r="B284" s="66" t="s">
        <v>309</v>
      </c>
      <c r="C284" s="106">
        <v>2.6111111111111113E-2</v>
      </c>
      <c r="D284" s="27">
        <v>96</v>
      </c>
      <c r="E284" s="106">
        <v>4.5034722222222219E-2</v>
      </c>
      <c r="F284" s="108">
        <v>5</v>
      </c>
      <c r="G284" s="123">
        <v>1.892361111111111E-2</v>
      </c>
      <c r="H284" s="121"/>
      <c r="I284" s="66" t="s">
        <v>239</v>
      </c>
      <c r="J284" s="66" t="s">
        <v>428</v>
      </c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</row>
    <row r="285" spans="1:28" ht="15" customHeight="1" x14ac:dyDescent="0.35">
      <c r="A285" s="107">
        <v>20</v>
      </c>
      <c r="B285" s="66" t="s">
        <v>145</v>
      </c>
      <c r="C285" s="106">
        <v>2.9583333333333333E-2</v>
      </c>
      <c r="D285" s="27">
        <v>98</v>
      </c>
      <c r="E285" s="106">
        <v>4.6076388888888889E-2</v>
      </c>
      <c r="F285" s="108">
        <v>13</v>
      </c>
      <c r="G285" s="123">
        <v>1.6493055555555556E-2</v>
      </c>
      <c r="H285" s="121"/>
      <c r="I285" s="66" t="s">
        <v>159</v>
      </c>
      <c r="J285" s="66" t="s">
        <v>428</v>
      </c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</row>
    <row r="286" spans="1:28" ht="15" customHeight="1" x14ac:dyDescent="0.35">
      <c r="A286" s="107">
        <v>21</v>
      </c>
      <c r="B286" s="66" t="s">
        <v>232</v>
      </c>
      <c r="C286" s="106">
        <v>2.7685185185185184E-2</v>
      </c>
      <c r="D286" s="27">
        <v>93</v>
      </c>
      <c r="E286" s="106">
        <v>4.6087962962962963E-2</v>
      </c>
      <c r="F286" s="108">
        <v>8</v>
      </c>
      <c r="G286" s="123">
        <v>1.8402777777777778E-2</v>
      </c>
      <c r="H286" s="121"/>
      <c r="I286" s="66" t="s">
        <v>243</v>
      </c>
      <c r="J286" s="66" t="s">
        <v>428</v>
      </c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</row>
    <row r="287" spans="1:28" ht="15" customHeight="1" x14ac:dyDescent="0.35">
      <c r="A287" s="107" t="s">
        <v>357</v>
      </c>
      <c r="B287" s="66"/>
      <c r="C287" s="106"/>
      <c r="D287" s="27"/>
      <c r="E287" s="106"/>
      <c r="F287" s="66"/>
      <c r="G287" s="124"/>
      <c r="H287" s="121"/>
      <c r="I287" s="66"/>
      <c r="J287" s="66" t="s">
        <v>428</v>
      </c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</row>
    <row r="288" spans="1:28" ht="15" customHeight="1" x14ac:dyDescent="0.35">
      <c r="A288" s="26" t="s">
        <v>434</v>
      </c>
      <c r="B288" s="102"/>
      <c r="C288" s="106"/>
      <c r="D288" s="27"/>
      <c r="E288" s="106"/>
      <c r="F288" s="66"/>
      <c r="G288" s="124"/>
      <c r="H288" s="121"/>
      <c r="I288" s="66"/>
      <c r="J288" s="66" t="s">
        <v>435</v>
      </c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</row>
    <row r="289" spans="1:28" ht="15" customHeight="1" x14ac:dyDescent="0.35">
      <c r="A289" s="107">
        <v>3</v>
      </c>
      <c r="B289" s="66" t="s">
        <v>138</v>
      </c>
      <c r="C289" s="106">
        <v>2.2060185185185186E-2</v>
      </c>
      <c r="D289" s="27">
        <v>100</v>
      </c>
      <c r="E289" s="106"/>
      <c r="F289" s="66"/>
      <c r="G289" s="124"/>
      <c r="H289" s="121"/>
      <c r="I289" s="66" t="s">
        <v>415</v>
      </c>
      <c r="J289" s="66" t="s">
        <v>435</v>
      </c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</row>
    <row r="290" spans="1:28" ht="15" customHeight="1" x14ac:dyDescent="0.35">
      <c r="A290" s="107">
        <v>11</v>
      </c>
      <c r="B290" s="66" t="s">
        <v>144</v>
      </c>
      <c r="C290" s="106">
        <v>2.3414351851851853E-2</v>
      </c>
      <c r="D290" s="27">
        <v>99</v>
      </c>
      <c r="E290" s="106"/>
      <c r="F290" s="66"/>
      <c r="G290" s="124"/>
      <c r="H290" s="121"/>
      <c r="I290" s="66" t="s">
        <v>415</v>
      </c>
      <c r="J290" s="66" t="s">
        <v>435</v>
      </c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</row>
    <row r="291" spans="1:28" ht="15" customHeight="1" x14ac:dyDescent="0.35">
      <c r="A291" s="107">
        <v>13</v>
      </c>
      <c r="B291" s="66" t="s">
        <v>151</v>
      </c>
      <c r="C291" s="106">
        <v>2.3530092592592592E-2</v>
      </c>
      <c r="D291" s="27">
        <v>98</v>
      </c>
      <c r="E291" s="106"/>
      <c r="F291" s="66"/>
      <c r="G291" s="124"/>
      <c r="H291" s="121"/>
      <c r="I291" s="66" t="s">
        <v>415</v>
      </c>
      <c r="J291" s="66" t="s">
        <v>435</v>
      </c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</row>
    <row r="292" spans="1:28" ht="15" customHeight="1" x14ac:dyDescent="0.35">
      <c r="A292" s="107">
        <v>18</v>
      </c>
      <c r="B292" s="66" t="s">
        <v>153</v>
      </c>
      <c r="C292" s="106">
        <v>2.3958333333333335E-2</v>
      </c>
      <c r="D292" s="27">
        <v>97</v>
      </c>
      <c r="E292" s="106"/>
      <c r="F292" s="66"/>
      <c r="G292" s="124"/>
      <c r="H292" s="121"/>
      <c r="I292" s="66" t="s">
        <v>415</v>
      </c>
      <c r="J292" s="66" t="s">
        <v>435</v>
      </c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</row>
    <row r="293" spans="1:28" ht="15" customHeight="1" x14ac:dyDescent="0.35">
      <c r="A293" s="107">
        <v>28</v>
      </c>
      <c r="B293" s="66" t="s">
        <v>156</v>
      </c>
      <c r="C293" s="106">
        <v>2.4583333333333332E-2</v>
      </c>
      <c r="D293" s="27">
        <v>96</v>
      </c>
      <c r="E293" s="106"/>
      <c r="F293" s="66"/>
      <c r="G293" s="124"/>
      <c r="H293" s="121"/>
      <c r="I293" s="66" t="s">
        <v>415</v>
      </c>
      <c r="J293" s="66" t="s">
        <v>435</v>
      </c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</row>
    <row r="294" spans="1:28" ht="15" customHeight="1" x14ac:dyDescent="0.35">
      <c r="A294" s="107">
        <v>35</v>
      </c>
      <c r="B294" s="66" t="s">
        <v>173</v>
      </c>
      <c r="C294" s="106">
        <v>2.525462962962963E-2</v>
      </c>
      <c r="D294" s="27">
        <v>95</v>
      </c>
      <c r="E294" s="106"/>
      <c r="F294" s="66"/>
      <c r="G294" s="124"/>
      <c r="H294" s="121"/>
      <c r="I294" s="66" t="s">
        <v>415</v>
      </c>
      <c r="J294" s="66" t="s">
        <v>435</v>
      </c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</row>
    <row r="295" spans="1:28" ht="15" customHeight="1" x14ac:dyDescent="0.35">
      <c r="A295" s="107">
        <v>57</v>
      </c>
      <c r="B295" s="66" t="s">
        <v>157</v>
      </c>
      <c r="C295" s="106">
        <v>2.6527777777777779E-2</v>
      </c>
      <c r="D295" s="27">
        <v>94</v>
      </c>
      <c r="E295" s="106"/>
      <c r="F295" s="66"/>
      <c r="G295" s="124"/>
      <c r="H295" s="121"/>
      <c r="I295" s="66" t="s">
        <v>415</v>
      </c>
      <c r="J295" s="66" t="s">
        <v>435</v>
      </c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</row>
    <row r="296" spans="1:28" ht="15" customHeight="1" x14ac:dyDescent="0.35">
      <c r="A296" s="107">
        <v>58</v>
      </c>
      <c r="B296" s="66" t="s">
        <v>170</v>
      </c>
      <c r="C296" s="106">
        <v>2.6562499999999999E-2</v>
      </c>
      <c r="D296" s="27">
        <v>93</v>
      </c>
      <c r="E296" s="106"/>
      <c r="F296" s="66"/>
      <c r="G296" s="124"/>
      <c r="H296" s="121"/>
      <c r="I296" s="66" t="s">
        <v>415</v>
      </c>
      <c r="J296" s="66" t="s">
        <v>435</v>
      </c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</row>
    <row r="297" spans="1:28" ht="15" customHeight="1" x14ac:dyDescent="0.35">
      <c r="A297" s="107">
        <v>89</v>
      </c>
      <c r="B297" s="66" t="s">
        <v>145</v>
      </c>
      <c r="C297" s="106">
        <v>2.795138888888889E-2</v>
      </c>
      <c r="D297" s="27">
        <v>92</v>
      </c>
      <c r="E297" s="106"/>
      <c r="F297" s="66"/>
      <c r="G297" s="124"/>
      <c r="H297" s="121"/>
      <c r="I297" s="66" t="s">
        <v>415</v>
      </c>
      <c r="J297" s="66" t="s">
        <v>435</v>
      </c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</row>
    <row r="298" spans="1:28" ht="15" customHeight="1" x14ac:dyDescent="0.35">
      <c r="A298" s="107">
        <v>90</v>
      </c>
      <c r="B298" s="66" t="s">
        <v>160</v>
      </c>
      <c r="C298" s="106">
        <v>2.8020833333333332E-2</v>
      </c>
      <c r="D298" s="27">
        <v>91</v>
      </c>
      <c r="E298" s="106"/>
      <c r="F298" s="66"/>
      <c r="G298" s="124"/>
      <c r="H298" s="121"/>
      <c r="I298" s="66" t="s">
        <v>415</v>
      </c>
      <c r="J298" s="66" t="s">
        <v>435</v>
      </c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</row>
    <row r="299" spans="1:28" ht="15" customHeight="1" x14ac:dyDescent="0.35">
      <c r="A299" s="107">
        <v>101</v>
      </c>
      <c r="B299" s="66" t="s">
        <v>171</v>
      </c>
      <c r="C299" s="106">
        <v>2.8680555555555556E-2</v>
      </c>
      <c r="D299" s="27">
        <v>90</v>
      </c>
      <c r="E299" s="106"/>
      <c r="F299" s="66"/>
      <c r="G299" s="124"/>
      <c r="H299" s="121"/>
      <c r="I299" s="66" t="s">
        <v>415</v>
      </c>
      <c r="J299" s="66" t="s">
        <v>435</v>
      </c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</row>
    <row r="300" spans="1:28" ht="15" customHeight="1" x14ac:dyDescent="0.35">
      <c r="A300" s="107">
        <v>150</v>
      </c>
      <c r="B300" s="66" t="s">
        <v>180</v>
      </c>
      <c r="C300" s="106">
        <v>3.1145833333333334E-2</v>
      </c>
      <c r="D300" s="27">
        <v>89</v>
      </c>
      <c r="E300" s="106"/>
      <c r="F300" s="66"/>
      <c r="G300" s="124"/>
      <c r="H300" s="121"/>
      <c r="I300" s="66" t="s">
        <v>415</v>
      </c>
      <c r="J300" s="66" t="s">
        <v>435</v>
      </c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</row>
    <row r="301" spans="1:28" ht="15" customHeight="1" x14ac:dyDescent="0.35">
      <c r="A301" s="107">
        <v>181</v>
      </c>
      <c r="B301" s="66" t="s">
        <v>155</v>
      </c>
      <c r="C301" s="106">
        <v>3.2824074074074075E-2</v>
      </c>
      <c r="D301" s="27">
        <v>88</v>
      </c>
      <c r="E301" s="106"/>
      <c r="F301" s="66"/>
      <c r="G301" s="124"/>
      <c r="H301" s="121"/>
      <c r="I301" s="66" t="s">
        <v>415</v>
      </c>
      <c r="J301" s="66" t="s">
        <v>435</v>
      </c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</row>
    <row r="302" spans="1:28" ht="15" customHeight="1" x14ac:dyDescent="0.35">
      <c r="A302" s="107">
        <v>198</v>
      </c>
      <c r="B302" s="66" t="s">
        <v>158</v>
      </c>
      <c r="C302" s="106">
        <v>3.4039351851851848E-2</v>
      </c>
      <c r="D302" s="27">
        <v>87</v>
      </c>
      <c r="E302" s="106"/>
      <c r="F302" s="66"/>
      <c r="G302" s="124"/>
      <c r="H302" s="121"/>
      <c r="I302" s="66" t="s">
        <v>415</v>
      </c>
      <c r="J302" s="66" t="s">
        <v>435</v>
      </c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</row>
    <row r="303" spans="1:28" ht="15" customHeight="1" x14ac:dyDescent="0.35">
      <c r="A303" s="107">
        <v>219</v>
      </c>
      <c r="B303" s="66" t="s">
        <v>181</v>
      </c>
      <c r="C303" s="106">
        <v>3.4895833333333334E-2</v>
      </c>
      <c r="D303" s="27">
        <v>86</v>
      </c>
      <c r="E303" s="106"/>
      <c r="F303" s="66"/>
      <c r="G303" s="124"/>
      <c r="H303" s="121"/>
      <c r="I303" s="66" t="s">
        <v>415</v>
      </c>
      <c r="J303" s="66" t="s">
        <v>435</v>
      </c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</row>
    <row r="304" spans="1:28" ht="15" customHeight="1" x14ac:dyDescent="0.35">
      <c r="A304" s="107">
        <v>261</v>
      </c>
      <c r="B304" s="66" t="s">
        <v>187</v>
      </c>
      <c r="C304" s="106">
        <v>3.8240740740740742E-2</v>
      </c>
      <c r="D304" s="27">
        <v>85</v>
      </c>
      <c r="E304" s="106"/>
      <c r="F304" s="66"/>
      <c r="G304" s="124"/>
      <c r="H304" s="121"/>
      <c r="I304" s="66" t="s">
        <v>415</v>
      </c>
      <c r="J304" s="66" t="s">
        <v>435</v>
      </c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</row>
    <row r="305" spans="1:28" ht="15" customHeight="1" x14ac:dyDescent="0.35">
      <c r="A305" s="107">
        <v>8</v>
      </c>
      <c r="B305" s="66" t="s">
        <v>250</v>
      </c>
      <c r="C305" s="106">
        <v>1.9456018518518518E-2</v>
      </c>
      <c r="D305" s="27">
        <v>100</v>
      </c>
      <c r="E305" s="106"/>
      <c r="F305" s="66"/>
      <c r="G305" s="124"/>
      <c r="H305" s="121"/>
      <c r="I305" s="66" t="s">
        <v>415</v>
      </c>
      <c r="J305" s="66" t="s">
        <v>435</v>
      </c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</row>
    <row r="306" spans="1:28" ht="15" customHeight="1" x14ac:dyDescent="0.35">
      <c r="A306" s="107">
        <v>15</v>
      </c>
      <c r="B306" s="66" t="s">
        <v>276</v>
      </c>
      <c r="C306" s="106">
        <v>2.0081018518518519E-2</v>
      </c>
      <c r="D306" s="27">
        <v>99</v>
      </c>
      <c r="E306" s="106"/>
      <c r="F306" s="66"/>
      <c r="G306" s="124"/>
      <c r="H306" s="121"/>
      <c r="I306" s="66" t="s">
        <v>415</v>
      </c>
      <c r="J306" s="66" t="s">
        <v>435</v>
      </c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</row>
    <row r="307" spans="1:28" ht="15" customHeight="1" x14ac:dyDescent="0.35">
      <c r="A307" s="107">
        <v>48</v>
      </c>
      <c r="B307" s="66" t="s">
        <v>279</v>
      </c>
      <c r="C307" s="106">
        <v>2.1226851851851851E-2</v>
      </c>
      <c r="D307" s="27">
        <v>98</v>
      </c>
      <c r="E307" s="106"/>
      <c r="F307" s="66"/>
      <c r="G307" s="124"/>
      <c r="H307" s="121"/>
      <c r="I307" s="66" t="s">
        <v>415</v>
      </c>
      <c r="J307" s="66" t="s">
        <v>435</v>
      </c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</row>
    <row r="308" spans="1:28" ht="15" customHeight="1" x14ac:dyDescent="0.35">
      <c r="A308" s="107">
        <v>73</v>
      </c>
      <c r="B308" s="66" t="s">
        <v>280</v>
      </c>
      <c r="C308" s="106">
        <v>2.2048611111111113E-2</v>
      </c>
      <c r="D308" s="27">
        <v>97</v>
      </c>
      <c r="E308" s="106"/>
      <c r="F308" s="66"/>
      <c r="G308" s="124"/>
      <c r="H308" s="121"/>
      <c r="I308" s="66" t="s">
        <v>415</v>
      </c>
      <c r="J308" s="66" t="s">
        <v>435</v>
      </c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</row>
    <row r="309" spans="1:28" ht="15" customHeight="1" x14ac:dyDescent="0.35">
      <c r="A309" s="107">
        <v>75</v>
      </c>
      <c r="B309" s="66" t="s">
        <v>224</v>
      </c>
      <c r="C309" s="106">
        <v>2.2129629629629631E-2</v>
      </c>
      <c r="D309" s="27">
        <v>96</v>
      </c>
      <c r="E309" s="106"/>
      <c r="F309" s="66"/>
      <c r="G309" s="124"/>
      <c r="H309" s="121"/>
      <c r="I309" s="66" t="s">
        <v>415</v>
      </c>
      <c r="J309" s="66" t="s">
        <v>435</v>
      </c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</row>
    <row r="310" spans="1:28" ht="15" customHeight="1" x14ac:dyDescent="0.35">
      <c r="A310" s="107">
        <v>108</v>
      </c>
      <c r="B310" s="66" t="s">
        <v>255</v>
      </c>
      <c r="C310" s="106">
        <v>2.2812499999999999E-2</v>
      </c>
      <c r="D310" s="27">
        <v>95</v>
      </c>
      <c r="E310" s="106"/>
      <c r="F310" s="66"/>
      <c r="G310" s="124"/>
      <c r="H310" s="121"/>
      <c r="I310" s="66" t="s">
        <v>415</v>
      </c>
      <c r="J310" s="66" t="s">
        <v>435</v>
      </c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</row>
    <row r="311" spans="1:28" ht="15" customHeight="1" x14ac:dyDescent="0.35">
      <c r="A311" s="107">
        <v>109</v>
      </c>
      <c r="B311" s="66" t="s">
        <v>222</v>
      </c>
      <c r="C311" s="106">
        <v>2.2858796296296297E-2</v>
      </c>
      <c r="D311" s="27">
        <v>94</v>
      </c>
      <c r="E311" s="106"/>
      <c r="F311" s="66"/>
      <c r="G311" s="124"/>
      <c r="H311" s="121"/>
      <c r="I311" s="66" t="s">
        <v>415</v>
      </c>
      <c r="J311" s="66" t="s">
        <v>435</v>
      </c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</row>
    <row r="312" spans="1:28" ht="15" customHeight="1" x14ac:dyDescent="0.35">
      <c r="A312" s="107">
        <v>139</v>
      </c>
      <c r="B312" s="66" t="s">
        <v>228</v>
      </c>
      <c r="C312" s="106">
        <v>2.3807870370370372E-2</v>
      </c>
      <c r="D312" s="27">
        <v>93</v>
      </c>
      <c r="E312" s="106"/>
      <c r="F312" s="66"/>
      <c r="G312" s="124"/>
      <c r="H312" s="121"/>
      <c r="I312" s="66" t="s">
        <v>415</v>
      </c>
      <c r="J312" s="66" t="s">
        <v>435</v>
      </c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</row>
    <row r="313" spans="1:28" ht="15" customHeight="1" x14ac:dyDescent="0.35">
      <c r="A313" s="107">
        <v>151</v>
      </c>
      <c r="B313" s="66" t="s">
        <v>226</v>
      </c>
      <c r="C313" s="106">
        <v>2.4143518518518519E-2</v>
      </c>
      <c r="D313" s="27">
        <v>92</v>
      </c>
      <c r="E313" s="106"/>
      <c r="F313" s="66"/>
      <c r="G313" s="124"/>
      <c r="H313" s="121"/>
      <c r="I313" s="66" t="s">
        <v>415</v>
      </c>
      <c r="J313" s="66" t="s">
        <v>435</v>
      </c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</row>
    <row r="314" spans="1:28" ht="15" customHeight="1" x14ac:dyDescent="0.35">
      <c r="A314" s="107">
        <v>165</v>
      </c>
      <c r="B314" s="66" t="s">
        <v>261</v>
      </c>
      <c r="C314" s="106">
        <v>2.4537037037037038E-2</v>
      </c>
      <c r="D314" s="27">
        <v>91</v>
      </c>
      <c r="E314" s="106"/>
      <c r="F314" s="66"/>
      <c r="G314" s="124"/>
      <c r="H314" s="121"/>
      <c r="I314" s="66" t="s">
        <v>415</v>
      </c>
      <c r="J314" s="66" t="s">
        <v>435</v>
      </c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</row>
    <row r="315" spans="1:28" ht="15" customHeight="1" x14ac:dyDescent="0.35">
      <c r="A315" s="107">
        <v>180</v>
      </c>
      <c r="B315" s="66" t="s">
        <v>245</v>
      </c>
      <c r="C315" s="106">
        <v>2.4895833333333332E-2</v>
      </c>
      <c r="D315" s="27">
        <v>90</v>
      </c>
      <c r="E315" s="106"/>
      <c r="F315" s="66"/>
      <c r="G315" s="124"/>
      <c r="H315" s="121"/>
      <c r="I315" s="66" t="s">
        <v>415</v>
      </c>
      <c r="J315" s="66" t="s">
        <v>435</v>
      </c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</row>
    <row r="316" spans="1:28" ht="15" customHeight="1" x14ac:dyDescent="0.35">
      <c r="A316" s="107">
        <v>207</v>
      </c>
      <c r="B316" s="66" t="s">
        <v>231</v>
      </c>
      <c r="C316" s="106">
        <v>2.5798611111111112E-2</v>
      </c>
      <c r="D316" s="27">
        <v>89</v>
      </c>
      <c r="E316" s="106"/>
      <c r="F316" s="66"/>
      <c r="G316" s="124"/>
      <c r="H316" s="121"/>
      <c r="I316" s="66" t="s">
        <v>415</v>
      </c>
      <c r="J316" s="66" t="s">
        <v>435</v>
      </c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</row>
    <row r="317" spans="1:28" ht="15" customHeight="1" x14ac:dyDescent="0.35">
      <c r="A317" s="107">
        <v>211</v>
      </c>
      <c r="B317" s="66" t="s">
        <v>301</v>
      </c>
      <c r="C317" s="106">
        <v>2.5914351851851852E-2</v>
      </c>
      <c r="D317" s="27">
        <v>88</v>
      </c>
      <c r="E317" s="106"/>
      <c r="F317" s="66"/>
      <c r="G317" s="124"/>
      <c r="H317" s="121"/>
      <c r="I317" s="66" t="s">
        <v>415</v>
      </c>
      <c r="J317" s="66" t="s">
        <v>435</v>
      </c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</row>
    <row r="318" spans="1:28" ht="15" customHeight="1" x14ac:dyDescent="0.35">
      <c r="A318" s="107">
        <v>239</v>
      </c>
      <c r="B318" s="66" t="s">
        <v>230</v>
      </c>
      <c r="C318" s="106">
        <v>2.6712962962962963E-2</v>
      </c>
      <c r="D318" s="27">
        <v>87</v>
      </c>
      <c r="E318" s="106"/>
      <c r="F318" s="66"/>
      <c r="G318" s="124"/>
      <c r="H318" s="121"/>
      <c r="I318" s="66" t="s">
        <v>415</v>
      </c>
      <c r="J318" s="66" t="s">
        <v>435</v>
      </c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</row>
    <row r="319" spans="1:28" ht="15" customHeight="1" x14ac:dyDescent="0.35">
      <c r="A319" s="107">
        <v>243</v>
      </c>
      <c r="B319" s="66" t="s">
        <v>258</v>
      </c>
      <c r="C319" s="106">
        <v>2.6851851851851852E-2</v>
      </c>
      <c r="D319" s="27">
        <v>86</v>
      </c>
      <c r="E319" s="106"/>
      <c r="F319" s="66"/>
      <c r="G319" s="124"/>
      <c r="H319" s="121"/>
      <c r="I319" s="66" t="s">
        <v>415</v>
      </c>
      <c r="J319" s="66" t="s">
        <v>435</v>
      </c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</row>
    <row r="320" spans="1:28" ht="15" customHeight="1" x14ac:dyDescent="0.35">
      <c r="A320" s="107">
        <v>254</v>
      </c>
      <c r="B320" s="66" t="s">
        <v>235</v>
      </c>
      <c r="C320" s="106">
        <v>2.7222222222222221E-2</v>
      </c>
      <c r="D320" s="27">
        <v>85</v>
      </c>
      <c r="E320" s="106"/>
      <c r="F320" s="66"/>
      <c r="G320" s="124"/>
      <c r="H320" s="121"/>
      <c r="I320" s="66" t="s">
        <v>415</v>
      </c>
      <c r="J320" s="66" t="s">
        <v>435</v>
      </c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</row>
    <row r="321" spans="1:28" ht="15" customHeight="1" x14ac:dyDescent="0.35">
      <c r="A321" s="107">
        <v>261</v>
      </c>
      <c r="B321" s="66" t="s">
        <v>247</v>
      </c>
      <c r="C321" s="106">
        <v>2.763888888888889E-2</v>
      </c>
      <c r="D321" s="27">
        <v>84</v>
      </c>
      <c r="E321" s="106"/>
      <c r="F321" s="66"/>
      <c r="G321" s="124"/>
      <c r="H321" s="121"/>
      <c r="I321" s="66" t="s">
        <v>415</v>
      </c>
      <c r="J321" s="66" t="s">
        <v>435</v>
      </c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</row>
    <row r="322" spans="1:28" ht="15" customHeight="1" x14ac:dyDescent="0.35">
      <c r="A322" s="107">
        <v>269</v>
      </c>
      <c r="B322" s="66" t="s">
        <v>232</v>
      </c>
      <c r="C322" s="106">
        <v>2.7916666666666666E-2</v>
      </c>
      <c r="D322" s="27">
        <v>83</v>
      </c>
      <c r="E322" s="106"/>
      <c r="F322" s="66"/>
      <c r="G322" s="124"/>
      <c r="H322" s="121"/>
      <c r="I322" s="66" t="s">
        <v>415</v>
      </c>
      <c r="J322" s="66" t="s">
        <v>435</v>
      </c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</row>
    <row r="323" spans="1:28" ht="15" customHeight="1" x14ac:dyDescent="0.35">
      <c r="A323" s="107">
        <v>288</v>
      </c>
      <c r="B323" s="66" t="s">
        <v>249</v>
      </c>
      <c r="C323" s="106">
        <v>2.8703703703703703E-2</v>
      </c>
      <c r="D323" s="27">
        <v>82</v>
      </c>
      <c r="E323" s="106"/>
      <c r="F323" s="66"/>
      <c r="G323" s="124"/>
      <c r="H323" s="121"/>
      <c r="I323" s="66" t="s">
        <v>415</v>
      </c>
      <c r="J323" s="66" t="s">
        <v>435</v>
      </c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</row>
    <row r="324" spans="1:28" ht="15" customHeight="1" x14ac:dyDescent="0.35">
      <c r="A324" s="107">
        <v>312</v>
      </c>
      <c r="B324" s="66" t="s">
        <v>436</v>
      </c>
      <c r="C324" s="106">
        <v>2.9930555555555554E-2</v>
      </c>
      <c r="D324" s="27">
        <v>81</v>
      </c>
      <c r="E324" s="106"/>
      <c r="F324" s="66"/>
      <c r="G324" s="124"/>
      <c r="H324" s="121"/>
      <c r="I324" s="66" t="s">
        <v>415</v>
      </c>
      <c r="J324" s="66" t="s">
        <v>435</v>
      </c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</row>
    <row r="325" spans="1:28" ht="15" customHeight="1" x14ac:dyDescent="0.35">
      <c r="A325" s="107">
        <v>317</v>
      </c>
      <c r="B325" s="66" t="s">
        <v>240</v>
      </c>
      <c r="C325" s="106">
        <v>3.0069444444444444E-2</v>
      </c>
      <c r="D325" s="27">
        <v>80</v>
      </c>
      <c r="E325" s="106"/>
      <c r="F325" s="66"/>
      <c r="G325" s="124"/>
      <c r="H325" s="121"/>
      <c r="I325" s="66" t="s">
        <v>415</v>
      </c>
      <c r="J325" s="66" t="s">
        <v>435</v>
      </c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</row>
    <row r="326" spans="1:28" ht="15" customHeight="1" x14ac:dyDescent="0.35">
      <c r="A326" s="107">
        <v>318</v>
      </c>
      <c r="B326" s="66" t="s">
        <v>251</v>
      </c>
      <c r="C326" s="106">
        <v>3.0127314814814815E-2</v>
      </c>
      <c r="D326" s="27">
        <v>79</v>
      </c>
      <c r="E326" s="106"/>
      <c r="F326" s="66"/>
      <c r="G326" s="124"/>
      <c r="H326" s="121"/>
      <c r="I326" s="66" t="s">
        <v>415</v>
      </c>
      <c r="J326" s="66" t="s">
        <v>435</v>
      </c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</row>
    <row r="327" spans="1:28" ht="15" customHeight="1" x14ac:dyDescent="0.35">
      <c r="A327" s="107">
        <v>341</v>
      </c>
      <c r="B327" s="66" t="s">
        <v>269</v>
      </c>
      <c r="C327" s="106">
        <v>3.1875000000000001E-2</v>
      </c>
      <c r="D327" s="27">
        <v>78</v>
      </c>
      <c r="E327" s="106"/>
      <c r="F327" s="66"/>
      <c r="G327" s="124"/>
      <c r="H327" s="121"/>
      <c r="I327" s="66" t="s">
        <v>415</v>
      </c>
      <c r="J327" s="66" t="s">
        <v>435</v>
      </c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</row>
    <row r="328" spans="1:28" ht="15" customHeight="1" x14ac:dyDescent="0.35">
      <c r="A328" s="107">
        <v>366</v>
      </c>
      <c r="B328" s="66" t="s">
        <v>416</v>
      </c>
      <c r="C328" s="106">
        <v>3.5439814814814813E-2</v>
      </c>
      <c r="D328" s="27" t="s">
        <v>376</v>
      </c>
      <c r="E328" s="106"/>
      <c r="F328" s="66"/>
      <c r="G328" s="124"/>
      <c r="H328" s="121"/>
      <c r="I328" s="66"/>
      <c r="J328" s="66" t="s">
        <v>435</v>
      </c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</row>
    <row r="329" spans="1:28" ht="15" customHeight="1" x14ac:dyDescent="0.35">
      <c r="A329" s="107">
        <v>372</v>
      </c>
      <c r="B329" s="66" t="s">
        <v>253</v>
      </c>
      <c r="C329" s="106">
        <v>3.7037037037037035E-2</v>
      </c>
      <c r="D329" s="27">
        <v>77</v>
      </c>
      <c r="E329" s="106"/>
      <c r="F329" s="66"/>
      <c r="G329" s="124"/>
      <c r="H329" s="121"/>
      <c r="I329" s="66" t="s">
        <v>415</v>
      </c>
      <c r="J329" s="66" t="s">
        <v>435</v>
      </c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</row>
    <row r="330" spans="1:28" ht="15" customHeight="1" x14ac:dyDescent="0.35">
      <c r="A330" s="107" t="s">
        <v>357</v>
      </c>
      <c r="B330" s="66"/>
      <c r="C330" s="106"/>
      <c r="D330" s="27"/>
      <c r="E330" s="106"/>
      <c r="F330" s="66"/>
      <c r="G330" s="124"/>
      <c r="H330" s="121"/>
      <c r="I330" s="66"/>
      <c r="J330" s="66" t="s">
        <v>435</v>
      </c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</row>
    <row r="331" spans="1:28" ht="15" customHeight="1" x14ac:dyDescent="0.35">
      <c r="A331" s="26" t="s">
        <v>437</v>
      </c>
      <c r="B331" s="102"/>
      <c r="C331" s="106"/>
      <c r="D331" s="27"/>
      <c r="E331" s="106"/>
      <c r="F331" s="66"/>
      <c r="G331" s="124"/>
      <c r="H331" s="121"/>
      <c r="I331" s="66"/>
      <c r="J331" s="66" t="s">
        <v>438</v>
      </c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</row>
    <row r="332" spans="1:28" ht="15" customHeight="1" x14ac:dyDescent="0.35">
      <c r="A332" s="107">
        <v>83</v>
      </c>
      <c r="B332" s="66" t="s">
        <v>218</v>
      </c>
      <c r="C332" s="106">
        <v>2.4062500000000001E-2</v>
      </c>
      <c r="D332" s="27">
        <v>100</v>
      </c>
      <c r="E332" s="106">
        <v>2.4097222222222221E-2</v>
      </c>
      <c r="F332" s="66"/>
      <c r="G332" s="124"/>
      <c r="H332" s="121"/>
      <c r="I332" s="66" t="s">
        <v>221</v>
      </c>
      <c r="J332" s="66" t="s">
        <v>438</v>
      </c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</row>
    <row r="333" spans="1:28" ht="15" customHeight="1" x14ac:dyDescent="0.35">
      <c r="A333" s="107">
        <v>200</v>
      </c>
      <c r="B333" s="66" t="s">
        <v>323</v>
      </c>
      <c r="C333" s="106">
        <v>2.5833333333333333E-2</v>
      </c>
      <c r="D333" s="27">
        <v>99</v>
      </c>
      <c r="E333" s="106">
        <v>2.5891203703703704E-2</v>
      </c>
      <c r="F333" s="66"/>
      <c r="G333" s="124"/>
      <c r="H333" s="121"/>
      <c r="I333" s="66" t="s">
        <v>221</v>
      </c>
      <c r="J333" s="66" t="s">
        <v>438</v>
      </c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</row>
    <row r="334" spans="1:28" ht="15" customHeight="1" x14ac:dyDescent="0.35">
      <c r="A334" s="107">
        <v>268</v>
      </c>
      <c r="B334" s="66" t="s">
        <v>228</v>
      </c>
      <c r="C334" s="106">
        <v>2.6215277777777778E-2</v>
      </c>
      <c r="D334" s="27">
        <v>98</v>
      </c>
      <c r="E334" s="106">
        <v>2.6504629629629628E-2</v>
      </c>
      <c r="F334" s="66"/>
      <c r="G334" s="124"/>
      <c r="H334" s="121"/>
      <c r="I334" s="66" t="s">
        <v>225</v>
      </c>
      <c r="J334" s="66" t="s">
        <v>438</v>
      </c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</row>
    <row r="335" spans="1:28" ht="15" customHeight="1" x14ac:dyDescent="0.35">
      <c r="A335" s="107">
        <v>361</v>
      </c>
      <c r="B335" s="66" t="s">
        <v>222</v>
      </c>
      <c r="C335" s="106">
        <v>2.7152777777777779E-2</v>
      </c>
      <c r="D335" s="27">
        <v>97</v>
      </c>
      <c r="E335" s="106">
        <v>2.736111111111111E-2</v>
      </c>
      <c r="F335" s="66"/>
      <c r="G335" s="124"/>
      <c r="H335" s="121"/>
      <c r="I335" s="66" t="s">
        <v>225</v>
      </c>
      <c r="J335" s="66" t="s">
        <v>438</v>
      </c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</row>
    <row r="336" spans="1:28" ht="15" customHeight="1" x14ac:dyDescent="0.35">
      <c r="A336" s="107">
        <v>385</v>
      </c>
      <c r="B336" s="66" t="s">
        <v>271</v>
      </c>
      <c r="C336" s="106">
        <v>2.71875E-2</v>
      </c>
      <c r="D336" s="27">
        <v>96</v>
      </c>
      <c r="E336" s="106">
        <v>2.7569444444444445E-2</v>
      </c>
      <c r="F336" s="66"/>
      <c r="G336" s="124"/>
      <c r="H336" s="121"/>
      <c r="I336" s="66" t="s">
        <v>225</v>
      </c>
      <c r="J336" s="66" t="s">
        <v>438</v>
      </c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</row>
    <row r="337" spans="1:28" ht="15" customHeight="1" x14ac:dyDescent="0.35">
      <c r="A337" s="107">
        <v>597</v>
      </c>
      <c r="B337" s="66" t="s">
        <v>231</v>
      </c>
      <c r="C337" s="106">
        <v>2.9363425925925925E-2</v>
      </c>
      <c r="D337" s="27">
        <v>95</v>
      </c>
      <c r="E337" s="106">
        <v>2.9699074074074076E-2</v>
      </c>
      <c r="F337" s="66"/>
      <c r="G337" s="124"/>
      <c r="H337" s="121"/>
      <c r="I337" s="66" t="s">
        <v>227</v>
      </c>
      <c r="J337" s="66" t="s">
        <v>438</v>
      </c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</row>
    <row r="338" spans="1:28" ht="15" customHeight="1" x14ac:dyDescent="0.35">
      <c r="A338" s="107">
        <v>606</v>
      </c>
      <c r="B338" s="66" t="s">
        <v>321</v>
      </c>
      <c r="C338" s="106">
        <v>2.9305555555555557E-2</v>
      </c>
      <c r="D338" s="27">
        <v>100</v>
      </c>
      <c r="E338" s="106">
        <v>2.9756944444444444E-2</v>
      </c>
      <c r="F338" s="66"/>
      <c r="G338" s="124"/>
      <c r="H338" s="121"/>
      <c r="I338" s="66" t="s">
        <v>439</v>
      </c>
      <c r="J338" s="66" t="s">
        <v>438</v>
      </c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</row>
    <row r="339" spans="1:28" ht="15" customHeight="1" x14ac:dyDescent="0.35">
      <c r="A339" s="107">
        <v>662</v>
      </c>
      <c r="B339" s="66" t="s">
        <v>236</v>
      </c>
      <c r="C339" s="105">
        <v>2.9722222222222223E-2</v>
      </c>
      <c r="D339" s="27">
        <v>94</v>
      </c>
      <c r="E339" s="106">
        <v>3.033564814814815E-2</v>
      </c>
      <c r="F339" s="66"/>
      <c r="G339" s="124"/>
      <c r="H339" s="121"/>
      <c r="I339" s="66" t="s">
        <v>227</v>
      </c>
      <c r="J339" s="66" t="s">
        <v>438</v>
      </c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</row>
    <row r="340" spans="1:28" ht="15" customHeight="1" x14ac:dyDescent="0.35">
      <c r="A340" s="107">
        <v>820</v>
      </c>
      <c r="B340" s="66" t="s">
        <v>247</v>
      </c>
      <c r="C340" s="106">
        <v>3.1030092592592592E-2</v>
      </c>
      <c r="D340" s="27">
        <v>93</v>
      </c>
      <c r="E340" s="106">
        <v>3.1828703703703706E-2</v>
      </c>
      <c r="F340" s="66"/>
      <c r="G340" s="124"/>
      <c r="H340" s="121"/>
      <c r="I340" s="66" t="s">
        <v>233</v>
      </c>
      <c r="J340" s="66" t="s">
        <v>438</v>
      </c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</row>
    <row r="341" spans="1:28" ht="15" customHeight="1" x14ac:dyDescent="0.35">
      <c r="A341" s="107">
        <v>919</v>
      </c>
      <c r="B341" s="66" t="s">
        <v>258</v>
      </c>
      <c r="C341" s="106">
        <v>3.2106481481481479E-2</v>
      </c>
      <c r="D341" s="27">
        <v>92</v>
      </c>
      <c r="E341" s="106">
        <v>3.2893518518518516E-2</v>
      </c>
      <c r="F341" s="66"/>
      <c r="G341" s="124"/>
      <c r="H341" s="121"/>
      <c r="I341" s="66" t="s">
        <v>233</v>
      </c>
      <c r="J341" s="66" t="s">
        <v>438</v>
      </c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</row>
    <row r="342" spans="1:28" ht="15" customHeight="1" x14ac:dyDescent="0.35">
      <c r="A342" s="107">
        <v>942</v>
      </c>
      <c r="B342" s="66" t="s">
        <v>169</v>
      </c>
      <c r="C342" s="106">
        <v>3.2430555555555553E-2</v>
      </c>
      <c r="D342" s="27">
        <v>100</v>
      </c>
      <c r="E342" s="106">
        <v>3.3090277777777781E-2</v>
      </c>
      <c r="F342" s="66"/>
      <c r="G342" s="124"/>
      <c r="H342" s="121"/>
      <c r="I342" s="66" t="s">
        <v>147</v>
      </c>
      <c r="J342" s="66" t="s">
        <v>438</v>
      </c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</row>
    <row r="343" spans="1:28" ht="15" customHeight="1" x14ac:dyDescent="0.35">
      <c r="A343" s="107">
        <v>1061</v>
      </c>
      <c r="B343" s="66" t="s">
        <v>179</v>
      </c>
      <c r="C343" s="106">
        <v>3.3194444444444443E-2</v>
      </c>
      <c r="D343" s="27">
        <v>97</v>
      </c>
      <c r="E343" s="106">
        <v>3.4097222222222223E-2</v>
      </c>
      <c r="F343" s="66"/>
      <c r="G343" s="124"/>
      <c r="H343" s="121"/>
      <c r="I343" s="66" t="s">
        <v>147</v>
      </c>
      <c r="J343" s="66" t="s">
        <v>438</v>
      </c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</row>
    <row r="344" spans="1:28" ht="15" customHeight="1" x14ac:dyDescent="0.35">
      <c r="A344" s="107">
        <v>1205</v>
      </c>
      <c r="B344" s="66" t="s">
        <v>240</v>
      </c>
      <c r="C344" s="106">
        <v>3.4317129629629628E-2</v>
      </c>
      <c r="D344" s="27">
        <v>91</v>
      </c>
      <c r="E344" s="106">
        <v>3.5243055555555555E-2</v>
      </c>
      <c r="F344" s="66"/>
      <c r="G344" s="124"/>
      <c r="H344" s="121"/>
      <c r="I344" s="66" t="s">
        <v>239</v>
      </c>
      <c r="J344" s="66" t="s">
        <v>438</v>
      </c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</row>
    <row r="345" spans="1:28" ht="15" customHeight="1" x14ac:dyDescent="0.35">
      <c r="A345" s="107">
        <v>1355</v>
      </c>
      <c r="B345" s="66" t="s">
        <v>317</v>
      </c>
      <c r="C345" s="106">
        <v>3.5949074074074071E-2</v>
      </c>
      <c r="D345" s="27">
        <v>90</v>
      </c>
      <c r="E345" s="106">
        <v>3.7002314814814814E-2</v>
      </c>
      <c r="F345" s="66"/>
      <c r="G345" s="124"/>
      <c r="H345" s="121"/>
      <c r="I345" s="66" t="s">
        <v>243</v>
      </c>
      <c r="J345" s="66" t="s">
        <v>438</v>
      </c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</row>
    <row r="346" spans="1:28" ht="15" customHeight="1" x14ac:dyDescent="0.35">
      <c r="A346" s="107">
        <v>1435</v>
      </c>
      <c r="B346" s="66" t="s">
        <v>168</v>
      </c>
      <c r="C346" s="106">
        <v>3.6423611111111108E-2</v>
      </c>
      <c r="D346" s="27">
        <v>93</v>
      </c>
      <c r="E346" s="106">
        <v>3.7766203703703705E-2</v>
      </c>
      <c r="F346" s="66"/>
      <c r="G346" s="124"/>
      <c r="H346" s="121"/>
      <c r="I346" s="66" t="s">
        <v>159</v>
      </c>
      <c r="J346" s="66" t="s">
        <v>438</v>
      </c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</row>
    <row r="347" spans="1:28" ht="15" customHeight="1" x14ac:dyDescent="0.35">
      <c r="A347" s="107">
        <v>1441</v>
      </c>
      <c r="B347" s="66" t="s">
        <v>162</v>
      </c>
      <c r="C347" s="106">
        <v>3.6423611111111108E-2</v>
      </c>
      <c r="D347" s="27">
        <v>93</v>
      </c>
      <c r="E347" s="106">
        <v>3.7800925925925925E-2</v>
      </c>
      <c r="F347" s="66"/>
      <c r="G347" s="124"/>
      <c r="H347" s="121"/>
      <c r="I347" s="66" t="s">
        <v>159</v>
      </c>
      <c r="J347" s="66" t="s">
        <v>438</v>
      </c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</row>
    <row r="348" spans="1:28" ht="15" customHeight="1" x14ac:dyDescent="0.35">
      <c r="A348" s="107" t="s">
        <v>357</v>
      </c>
      <c r="B348" s="66"/>
      <c r="C348" s="106"/>
      <c r="D348" s="27"/>
      <c r="E348" s="106"/>
      <c r="F348" s="66"/>
      <c r="G348" s="124"/>
      <c r="H348" s="121"/>
      <c r="I348" s="66"/>
      <c r="J348" s="66" t="s">
        <v>438</v>
      </c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</row>
    <row r="349" spans="1:28" ht="15" customHeight="1" x14ac:dyDescent="0.35">
      <c r="A349" s="26" t="s">
        <v>440</v>
      </c>
      <c r="B349" s="102"/>
      <c r="C349" s="106"/>
      <c r="D349" s="27"/>
      <c r="E349" s="106"/>
      <c r="F349" s="66"/>
      <c r="G349" s="124"/>
      <c r="H349" s="121"/>
      <c r="I349" s="66"/>
      <c r="J349" s="66" t="s">
        <v>441</v>
      </c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</row>
    <row r="350" spans="1:28" ht="15" customHeight="1" x14ac:dyDescent="0.35">
      <c r="A350" s="107">
        <v>3</v>
      </c>
      <c r="B350" s="66" t="s">
        <v>295</v>
      </c>
      <c r="C350" s="106">
        <v>1.3425925925925926E-2</v>
      </c>
      <c r="D350" s="27">
        <v>100</v>
      </c>
      <c r="E350" s="106"/>
      <c r="F350" s="66"/>
      <c r="G350" s="124"/>
      <c r="H350" s="121"/>
      <c r="I350" s="66" t="s">
        <v>225</v>
      </c>
      <c r="J350" s="66" t="s">
        <v>441</v>
      </c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</row>
    <row r="351" spans="1:28" ht="15" customHeight="1" x14ac:dyDescent="0.35">
      <c r="A351" s="107">
        <v>16</v>
      </c>
      <c r="B351" s="66" t="s">
        <v>230</v>
      </c>
      <c r="C351" s="106">
        <v>1.5057870370370371E-2</v>
      </c>
      <c r="D351" s="27">
        <v>99</v>
      </c>
      <c r="E351" s="106"/>
      <c r="F351" s="66"/>
      <c r="G351" s="124"/>
      <c r="H351" s="121"/>
      <c r="I351" s="66" t="s">
        <v>233</v>
      </c>
      <c r="J351" s="66" t="s">
        <v>441</v>
      </c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</row>
    <row r="352" spans="1:28" ht="15" customHeight="1" x14ac:dyDescent="0.35">
      <c r="A352" s="107">
        <v>17</v>
      </c>
      <c r="B352" s="66" t="s">
        <v>231</v>
      </c>
      <c r="C352" s="106">
        <v>1.511574074074074E-2</v>
      </c>
      <c r="D352" s="27">
        <v>98</v>
      </c>
      <c r="E352" s="106"/>
      <c r="F352" s="66"/>
      <c r="G352" s="124"/>
      <c r="H352" s="121"/>
      <c r="I352" s="66" t="s">
        <v>233</v>
      </c>
      <c r="J352" s="66" t="s">
        <v>441</v>
      </c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</row>
    <row r="353" spans="1:28" ht="15" customHeight="1" x14ac:dyDescent="0.35">
      <c r="A353" s="107">
        <v>22</v>
      </c>
      <c r="B353" s="66" t="s">
        <v>226</v>
      </c>
      <c r="C353" s="106">
        <v>1.5370370370370371E-2</v>
      </c>
      <c r="D353" s="27">
        <v>97</v>
      </c>
      <c r="E353" s="106"/>
      <c r="F353" s="66"/>
      <c r="G353" s="124"/>
      <c r="H353" s="121"/>
      <c r="I353" s="66" t="s">
        <v>233</v>
      </c>
      <c r="J353" s="66" t="s">
        <v>441</v>
      </c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</row>
    <row r="354" spans="1:28" ht="15" customHeight="1" x14ac:dyDescent="0.35">
      <c r="A354" s="107">
        <v>23</v>
      </c>
      <c r="B354" s="66" t="s">
        <v>262</v>
      </c>
      <c r="C354" s="106">
        <v>1.5405092592592592E-2</v>
      </c>
      <c r="D354" s="27">
        <v>96</v>
      </c>
      <c r="E354" s="106"/>
      <c r="F354" s="66"/>
      <c r="G354" s="124"/>
      <c r="H354" s="121"/>
      <c r="I354" s="66" t="s">
        <v>233</v>
      </c>
      <c r="J354" s="66" t="s">
        <v>441</v>
      </c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</row>
    <row r="355" spans="1:28" ht="15" customHeight="1" x14ac:dyDescent="0.35">
      <c r="A355" s="107">
        <v>24</v>
      </c>
      <c r="B355" s="66" t="s">
        <v>236</v>
      </c>
      <c r="C355" s="106">
        <v>1.5439814814814814E-2</v>
      </c>
      <c r="D355" s="27">
        <v>95</v>
      </c>
      <c r="E355" s="106"/>
      <c r="F355" s="66"/>
      <c r="G355" s="124"/>
      <c r="H355" s="121"/>
      <c r="I355" s="66" t="s">
        <v>233</v>
      </c>
      <c r="J355" s="66" t="s">
        <v>441</v>
      </c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</row>
    <row r="356" spans="1:28" ht="15" customHeight="1" x14ac:dyDescent="0.35">
      <c r="A356" s="107">
        <v>29</v>
      </c>
      <c r="B356" s="66" t="s">
        <v>267</v>
      </c>
      <c r="C356" s="106">
        <v>1.5891203703703703E-2</v>
      </c>
      <c r="D356" s="27">
        <v>94</v>
      </c>
      <c r="E356" s="106"/>
      <c r="F356" s="66"/>
      <c r="G356" s="124"/>
      <c r="H356" s="121"/>
      <c r="I356" s="66" t="s">
        <v>239</v>
      </c>
      <c r="J356" s="66" t="s">
        <v>441</v>
      </c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</row>
    <row r="357" spans="1:28" ht="15" customHeight="1" x14ac:dyDescent="0.35">
      <c r="A357" s="107">
        <v>30</v>
      </c>
      <c r="B357" s="66" t="s">
        <v>232</v>
      </c>
      <c r="C357" s="106">
        <v>1.5972222222222221E-2</v>
      </c>
      <c r="D357" s="27">
        <v>93</v>
      </c>
      <c r="E357" s="106"/>
      <c r="F357" s="66"/>
      <c r="G357" s="124"/>
      <c r="H357" s="121"/>
      <c r="I357" s="66" t="s">
        <v>239</v>
      </c>
      <c r="J357" s="66" t="s">
        <v>441</v>
      </c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</row>
    <row r="358" spans="1:28" ht="15" customHeight="1" x14ac:dyDescent="0.35">
      <c r="A358" s="107">
        <v>31</v>
      </c>
      <c r="B358" s="66" t="s">
        <v>235</v>
      </c>
      <c r="C358" s="106">
        <v>1.5972222222222221E-2</v>
      </c>
      <c r="D358" s="27">
        <v>93</v>
      </c>
      <c r="E358" s="106"/>
      <c r="F358" s="66"/>
      <c r="G358" s="124"/>
      <c r="H358" s="121"/>
      <c r="I358" s="66" t="s">
        <v>239</v>
      </c>
      <c r="J358" s="66" t="s">
        <v>441</v>
      </c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</row>
    <row r="359" spans="1:28" ht="15" customHeight="1" x14ac:dyDescent="0.35">
      <c r="A359" s="107">
        <v>36</v>
      </c>
      <c r="B359" s="66" t="s">
        <v>298</v>
      </c>
      <c r="C359" s="106">
        <v>1.6342592592592593E-2</v>
      </c>
      <c r="D359" s="27">
        <v>91</v>
      </c>
      <c r="E359" s="106"/>
      <c r="F359" s="66"/>
      <c r="G359" s="124"/>
      <c r="H359" s="121"/>
      <c r="I359" s="66" t="s">
        <v>239</v>
      </c>
      <c r="J359" s="66" t="s">
        <v>441</v>
      </c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</row>
    <row r="360" spans="1:28" ht="15" customHeight="1" x14ac:dyDescent="0.35">
      <c r="A360" s="107">
        <v>37</v>
      </c>
      <c r="B360" s="66" t="s">
        <v>179</v>
      </c>
      <c r="C360" s="106">
        <v>1.6342592592592593E-2</v>
      </c>
      <c r="D360" s="27">
        <v>100</v>
      </c>
      <c r="E360" s="106"/>
      <c r="F360" s="66"/>
      <c r="G360" s="124"/>
      <c r="H360" s="121"/>
      <c r="I360" s="66" t="s">
        <v>147</v>
      </c>
      <c r="J360" s="66" t="s">
        <v>441</v>
      </c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</row>
    <row r="361" spans="1:28" ht="15" customHeight="1" x14ac:dyDescent="0.35">
      <c r="A361" s="107">
        <v>38</v>
      </c>
      <c r="B361" s="66" t="s">
        <v>257</v>
      </c>
      <c r="C361" s="106">
        <v>1.6400462962962964E-2</v>
      </c>
      <c r="D361" s="27">
        <v>90</v>
      </c>
      <c r="E361" s="106"/>
      <c r="F361" s="66"/>
      <c r="G361" s="124"/>
      <c r="H361" s="121"/>
      <c r="I361" s="66" t="s">
        <v>239</v>
      </c>
      <c r="J361" s="66" t="s">
        <v>441</v>
      </c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</row>
    <row r="362" spans="1:28" ht="15" customHeight="1" x14ac:dyDescent="0.35">
      <c r="A362" s="107">
        <v>47</v>
      </c>
      <c r="B362" s="66" t="s">
        <v>240</v>
      </c>
      <c r="C362" s="106">
        <v>1.6886574074074075E-2</v>
      </c>
      <c r="D362" s="27">
        <v>89</v>
      </c>
      <c r="E362" s="106"/>
      <c r="F362" s="66"/>
      <c r="G362" s="124"/>
      <c r="H362" s="121"/>
      <c r="I362" s="66" t="s">
        <v>243</v>
      </c>
      <c r="J362" s="66" t="s">
        <v>441</v>
      </c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</row>
    <row r="363" spans="1:28" ht="15" customHeight="1" x14ac:dyDescent="0.35">
      <c r="A363" s="107">
        <v>50</v>
      </c>
      <c r="B363" s="66" t="s">
        <v>282</v>
      </c>
      <c r="C363" s="106">
        <v>1.7071759259259259E-2</v>
      </c>
      <c r="D363" s="27">
        <v>88</v>
      </c>
      <c r="E363" s="106"/>
      <c r="F363" s="66"/>
      <c r="G363" s="124"/>
      <c r="H363" s="121"/>
      <c r="I363" s="66" t="s">
        <v>243</v>
      </c>
      <c r="J363" s="66" t="s">
        <v>441</v>
      </c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</row>
    <row r="364" spans="1:28" ht="15" customHeight="1" x14ac:dyDescent="0.35">
      <c r="A364" s="107">
        <v>53</v>
      </c>
      <c r="B364" s="66" t="s">
        <v>160</v>
      </c>
      <c r="C364" s="106">
        <v>1.7199074074074075E-2</v>
      </c>
      <c r="D364" s="27">
        <v>99</v>
      </c>
      <c r="E364" s="106"/>
      <c r="F364" s="66"/>
      <c r="G364" s="124"/>
      <c r="H364" s="121"/>
      <c r="I364" s="66" t="s">
        <v>161</v>
      </c>
      <c r="J364" s="66" t="s">
        <v>441</v>
      </c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</row>
    <row r="365" spans="1:28" ht="15" customHeight="1" x14ac:dyDescent="0.35">
      <c r="A365" s="107">
        <v>54</v>
      </c>
      <c r="B365" s="66" t="s">
        <v>171</v>
      </c>
      <c r="C365" s="106">
        <v>1.726851851851852E-2</v>
      </c>
      <c r="D365" s="27">
        <v>98</v>
      </c>
      <c r="E365" s="106"/>
      <c r="F365" s="66"/>
      <c r="G365" s="124"/>
      <c r="H365" s="121"/>
      <c r="I365" s="66" t="s">
        <v>161</v>
      </c>
      <c r="J365" s="66" t="s">
        <v>441</v>
      </c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</row>
    <row r="366" spans="1:28" ht="15" customHeight="1" x14ac:dyDescent="0.35">
      <c r="A366" s="107">
        <v>60</v>
      </c>
      <c r="B366" s="66" t="s">
        <v>183</v>
      </c>
      <c r="C366" s="106">
        <v>1.755787037037037E-2</v>
      </c>
      <c r="D366" s="27">
        <v>97</v>
      </c>
      <c r="E366" s="106"/>
      <c r="F366" s="66"/>
      <c r="G366" s="124"/>
      <c r="H366" s="121"/>
      <c r="I366" s="66" t="s">
        <v>161</v>
      </c>
      <c r="J366" s="66" t="s">
        <v>441</v>
      </c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</row>
    <row r="367" spans="1:28" ht="15" customHeight="1" x14ac:dyDescent="0.35">
      <c r="A367" s="107">
        <v>62</v>
      </c>
      <c r="B367" s="66" t="s">
        <v>340</v>
      </c>
      <c r="C367" s="106">
        <v>1.7847222222222223E-2</v>
      </c>
      <c r="D367" s="27">
        <v>87</v>
      </c>
      <c r="E367" s="106"/>
      <c r="F367" s="66"/>
      <c r="G367" s="124"/>
      <c r="H367" s="121"/>
      <c r="I367" s="66" t="s">
        <v>243</v>
      </c>
      <c r="J367" s="66" t="s">
        <v>441</v>
      </c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</row>
    <row r="368" spans="1:28" ht="15" customHeight="1" x14ac:dyDescent="0.35">
      <c r="A368" s="107">
        <v>66</v>
      </c>
      <c r="B368" s="66" t="s">
        <v>249</v>
      </c>
      <c r="C368" s="106">
        <v>1.804398148148148E-2</v>
      </c>
      <c r="D368" s="27">
        <v>86</v>
      </c>
      <c r="E368" s="106"/>
      <c r="F368" s="66"/>
      <c r="G368" s="124"/>
      <c r="H368" s="121"/>
      <c r="I368" s="66" t="s">
        <v>243</v>
      </c>
      <c r="J368" s="66" t="s">
        <v>441</v>
      </c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</row>
    <row r="369" spans="1:28" ht="15" customHeight="1" x14ac:dyDescent="0.35">
      <c r="A369" s="107">
        <v>68</v>
      </c>
      <c r="B369" s="66" t="s">
        <v>154</v>
      </c>
      <c r="C369" s="106">
        <v>1.818287037037037E-2</v>
      </c>
      <c r="D369" s="27">
        <v>96</v>
      </c>
      <c r="E369" s="106"/>
      <c r="F369" s="66"/>
      <c r="G369" s="124"/>
      <c r="H369" s="121"/>
      <c r="I369" s="66" t="s">
        <v>159</v>
      </c>
      <c r="J369" s="66" t="s">
        <v>441</v>
      </c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</row>
    <row r="370" spans="1:28" ht="15" customHeight="1" x14ac:dyDescent="0.35">
      <c r="A370" s="107">
        <v>76</v>
      </c>
      <c r="B370" s="66" t="s">
        <v>189</v>
      </c>
      <c r="C370" s="106">
        <v>1.8680555555555554E-2</v>
      </c>
      <c r="D370" s="27">
        <v>94</v>
      </c>
      <c r="E370" s="106"/>
      <c r="F370" s="66"/>
      <c r="G370" s="124"/>
      <c r="H370" s="121"/>
      <c r="I370" s="66" t="s">
        <v>159</v>
      </c>
      <c r="J370" s="66" t="s">
        <v>441</v>
      </c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</row>
    <row r="371" spans="1:28" ht="15" customHeight="1" x14ac:dyDescent="0.35">
      <c r="A371" s="107">
        <v>88</v>
      </c>
      <c r="B371" s="66" t="s">
        <v>242</v>
      </c>
      <c r="C371" s="106">
        <v>1.8969907407407408E-2</v>
      </c>
      <c r="D371" s="27">
        <v>85</v>
      </c>
      <c r="E371" s="106"/>
      <c r="F371" s="66"/>
      <c r="G371" s="124"/>
      <c r="H371" s="121"/>
      <c r="I371" s="66" t="s">
        <v>254</v>
      </c>
      <c r="J371" s="66" t="s">
        <v>441</v>
      </c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</row>
    <row r="372" spans="1:28" ht="15" customHeight="1" x14ac:dyDescent="0.35">
      <c r="A372" s="107">
        <v>98</v>
      </c>
      <c r="B372" s="66" t="s">
        <v>263</v>
      </c>
      <c r="C372" s="106">
        <v>1.9386574074074073E-2</v>
      </c>
      <c r="D372" s="27">
        <v>84</v>
      </c>
      <c r="E372" s="106"/>
      <c r="F372" s="66"/>
      <c r="G372" s="124"/>
      <c r="H372" s="121"/>
      <c r="I372" s="66" t="s">
        <v>254</v>
      </c>
      <c r="J372" s="66" t="s">
        <v>441</v>
      </c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</row>
    <row r="373" spans="1:28" ht="15" customHeight="1" x14ac:dyDescent="0.35">
      <c r="A373" s="107">
        <v>101</v>
      </c>
      <c r="B373" s="66" t="s">
        <v>155</v>
      </c>
      <c r="C373" s="106">
        <v>1.951388888888889E-2</v>
      </c>
      <c r="D373" s="27">
        <v>93</v>
      </c>
      <c r="E373" s="106"/>
      <c r="F373" s="66"/>
      <c r="G373" s="124"/>
      <c r="H373" s="121"/>
      <c r="I373" s="66" t="s">
        <v>166</v>
      </c>
      <c r="J373" s="66" t="s">
        <v>441</v>
      </c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</row>
    <row r="374" spans="1:28" ht="15" customHeight="1" x14ac:dyDescent="0.35">
      <c r="A374" s="107">
        <v>106</v>
      </c>
      <c r="B374" s="66" t="s">
        <v>184</v>
      </c>
      <c r="C374" s="106">
        <v>2.0046296296296295E-2</v>
      </c>
      <c r="D374" s="27">
        <v>92</v>
      </c>
      <c r="E374" s="106"/>
      <c r="F374" s="66"/>
      <c r="G374" s="124"/>
      <c r="H374" s="121"/>
      <c r="I374" s="66" t="s">
        <v>166</v>
      </c>
      <c r="J374" s="66" t="s">
        <v>441</v>
      </c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</row>
    <row r="375" spans="1:28" ht="15" customHeight="1" x14ac:dyDescent="0.35">
      <c r="A375" s="107">
        <v>111</v>
      </c>
      <c r="B375" s="66" t="s">
        <v>442</v>
      </c>
      <c r="C375" s="106">
        <v>2.0393518518518519E-2</v>
      </c>
      <c r="D375" s="27" t="s">
        <v>376</v>
      </c>
      <c r="E375" s="106"/>
      <c r="F375" s="66"/>
      <c r="G375" s="124"/>
      <c r="H375" s="121"/>
      <c r="I375" s="66"/>
      <c r="J375" s="66" t="s">
        <v>441</v>
      </c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</row>
    <row r="376" spans="1:28" ht="15" customHeight="1" x14ac:dyDescent="0.35">
      <c r="A376" s="107">
        <v>115</v>
      </c>
      <c r="B376" s="66" t="s">
        <v>207</v>
      </c>
      <c r="C376" s="106">
        <v>2.0625000000000001E-2</v>
      </c>
      <c r="D376" s="27">
        <v>91</v>
      </c>
      <c r="E376" s="106"/>
      <c r="F376" s="66"/>
      <c r="G376" s="124"/>
      <c r="H376" s="121"/>
      <c r="I376" s="66" t="s">
        <v>166</v>
      </c>
      <c r="J376" s="66" t="s">
        <v>441</v>
      </c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</row>
    <row r="377" spans="1:28" ht="15" customHeight="1" x14ac:dyDescent="0.35">
      <c r="A377" s="107">
        <v>119</v>
      </c>
      <c r="B377" s="66" t="s">
        <v>347</v>
      </c>
      <c r="C377" s="106">
        <v>2.0925925925925924E-2</v>
      </c>
      <c r="D377" s="27">
        <v>83</v>
      </c>
      <c r="E377" s="106"/>
      <c r="F377" s="66"/>
      <c r="G377" s="124"/>
      <c r="H377" s="121"/>
      <c r="I377" s="66" t="s">
        <v>254</v>
      </c>
      <c r="J377" s="66" t="s">
        <v>441</v>
      </c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</row>
    <row r="378" spans="1:28" ht="15" customHeight="1" x14ac:dyDescent="0.35">
      <c r="A378" s="107">
        <v>121</v>
      </c>
      <c r="B378" s="66" t="s">
        <v>248</v>
      </c>
      <c r="C378" s="106">
        <v>2.1203703703703704E-2</v>
      </c>
      <c r="D378" s="27">
        <v>82</v>
      </c>
      <c r="E378" s="106"/>
      <c r="F378" s="66"/>
      <c r="G378" s="124"/>
      <c r="H378" s="121"/>
      <c r="I378" s="66" t="s">
        <v>254</v>
      </c>
      <c r="J378" s="66" t="s">
        <v>441</v>
      </c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</row>
    <row r="379" spans="1:28" ht="15" customHeight="1" x14ac:dyDescent="0.35">
      <c r="A379" s="107">
        <v>142</v>
      </c>
      <c r="B379" s="66" t="s">
        <v>285</v>
      </c>
      <c r="C379" s="106">
        <v>2.3229166666666665E-2</v>
      </c>
      <c r="D379" s="27">
        <v>81</v>
      </c>
      <c r="E379" s="106"/>
      <c r="F379" s="66"/>
      <c r="G379" s="124"/>
      <c r="H379" s="121"/>
      <c r="I379" s="66" t="s">
        <v>254</v>
      </c>
      <c r="J379" s="66" t="s">
        <v>441</v>
      </c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</row>
    <row r="380" spans="1:28" ht="15" customHeight="1" x14ac:dyDescent="0.35">
      <c r="A380" s="107">
        <v>150</v>
      </c>
      <c r="B380" s="66" t="s">
        <v>210</v>
      </c>
      <c r="C380" s="106">
        <v>2.5891203703703704E-2</v>
      </c>
      <c r="D380" s="27">
        <v>90</v>
      </c>
      <c r="E380" s="106"/>
      <c r="F380" s="66"/>
      <c r="G380" s="124"/>
      <c r="H380" s="121"/>
      <c r="I380" s="66" t="s">
        <v>167</v>
      </c>
      <c r="J380" s="66" t="s">
        <v>441</v>
      </c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</row>
    <row r="381" spans="1:28" ht="15" customHeight="1" x14ac:dyDescent="0.35">
      <c r="A381" s="107">
        <v>151</v>
      </c>
      <c r="B381" s="66" t="s">
        <v>258</v>
      </c>
      <c r="C381" s="106">
        <v>2.5891203703703704E-2</v>
      </c>
      <c r="D381" s="27">
        <v>80</v>
      </c>
      <c r="E381" s="106"/>
      <c r="F381" s="66"/>
      <c r="G381" s="124"/>
      <c r="H381" s="121"/>
      <c r="I381" s="66" t="s">
        <v>254</v>
      </c>
      <c r="J381" s="66" t="s">
        <v>441</v>
      </c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</row>
    <row r="382" spans="1:28" ht="15" customHeight="1" x14ac:dyDescent="0.35">
      <c r="A382" s="107" t="s">
        <v>357</v>
      </c>
      <c r="B382" s="66"/>
      <c r="C382" s="106"/>
      <c r="D382" s="27"/>
      <c r="E382" s="106"/>
      <c r="F382" s="66"/>
      <c r="G382" s="124"/>
      <c r="H382" s="121"/>
      <c r="I382" s="66"/>
      <c r="J382" s="66" t="s">
        <v>441</v>
      </c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</row>
    <row r="383" spans="1:28" ht="15" customHeight="1" x14ac:dyDescent="0.35">
      <c r="A383" s="26" t="s">
        <v>443</v>
      </c>
      <c r="B383" s="102"/>
      <c r="C383" s="106"/>
      <c r="D383" s="27"/>
      <c r="E383" s="106"/>
      <c r="F383" s="66"/>
      <c r="G383" s="66"/>
      <c r="H383" s="66"/>
      <c r="I383" s="66"/>
      <c r="J383" s="66" t="s">
        <v>444</v>
      </c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</row>
    <row r="384" spans="1:28" ht="15" customHeight="1" x14ac:dyDescent="0.35">
      <c r="A384" s="107">
        <v>3</v>
      </c>
      <c r="B384" s="66" t="s">
        <v>138</v>
      </c>
      <c r="C384" s="106">
        <v>2.1990740740740741E-2</v>
      </c>
      <c r="D384" s="27">
        <v>100</v>
      </c>
      <c r="E384" s="106"/>
      <c r="F384" s="66"/>
      <c r="G384" s="66"/>
      <c r="H384" s="121"/>
      <c r="I384" s="66" t="s">
        <v>415</v>
      </c>
      <c r="J384" s="66" t="s">
        <v>444</v>
      </c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</row>
    <row r="385" spans="1:28" ht="15" customHeight="1" x14ac:dyDescent="0.35">
      <c r="A385" s="107">
        <v>11</v>
      </c>
      <c r="B385" s="66" t="s">
        <v>144</v>
      </c>
      <c r="C385" s="106">
        <v>2.3819444444444445E-2</v>
      </c>
      <c r="D385" s="27">
        <v>99</v>
      </c>
      <c r="E385" s="106"/>
      <c r="F385" s="66"/>
      <c r="G385" s="66"/>
      <c r="H385" s="66"/>
      <c r="I385" s="66" t="s">
        <v>415</v>
      </c>
      <c r="J385" s="66" t="s">
        <v>444</v>
      </c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</row>
    <row r="386" spans="1:28" ht="15" customHeight="1" x14ac:dyDescent="0.35">
      <c r="A386" s="107">
        <v>13</v>
      </c>
      <c r="B386" s="66" t="s">
        <v>151</v>
      </c>
      <c r="C386" s="106">
        <v>2.4039351851851853E-2</v>
      </c>
      <c r="D386" s="27">
        <v>98</v>
      </c>
      <c r="E386" s="106"/>
      <c r="F386" s="66"/>
      <c r="G386" s="66"/>
      <c r="H386" s="66"/>
      <c r="I386" s="66" t="s">
        <v>415</v>
      </c>
      <c r="J386" s="66" t="s">
        <v>444</v>
      </c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</row>
    <row r="387" spans="1:28" ht="15" customHeight="1" x14ac:dyDescent="0.35">
      <c r="A387" s="107">
        <v>16</v>
      </c>
      <c r="B387" s="66" t="s">
        <v>153</v>
      </c>
      <c r="C387" s="106">
        <v>2.4166666666666666E-2</v>
      </c>
      <c r="D387" s="27">
        <v>97</v>
      </c>
      <c r="E387" s="106"/>
      <c r="F387" s="66"/>
      <c r="G387" s="66"/>
      <c r="H387" s="66"/>
      <c r="I387" s="66" t="s">
        <v>415</v>
      </c>
      <c r="J387" s="66" t="s">
        <v>444</v>
      </c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</row>
    <row r="388" spans="1:28" ht="15" customHeight="1" x14ac:dyDescent="0.35">
      <c r="A388" s="107">
        <v>35</v>
      </c>
      <c r="B388" s="66" t="s">
        <v>142</v>
      </c>
      <c r="C388" s="106">
        <v>2.5451388888888888E-2</v>
      </c>
      <c r="D388" s="27">
        <v>96</v>
      </c>
      <c r="E388" s="106"/>
      <c r="F388" s="66"/>
      <c r="G388" s="66"/>
      <c r="H388" s="66"/>
      <c r="I388" s="66" t="s">
        <v>415</v>
      </c>
      <c r="J388" s="66" t="s">
        <v>444</v>
      </c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</row>
    <row r="389" spans="1:28" ht="15" customHeight="1" x14ac:dyDescent="0.35">
      <c r="A389" s="107">
        <v>36</v>
      </c>
      <c r="B389" s="66" t="s">
        <v>173</v>
      </c>
      <c r="C389" s="106">
        <v>2.6076388888888889E-2</v>
      </c>
      <c r="D389" s="27">
        <v>95</v>
      </c>
      <c r="E389" s="106"/>
      <c r="F389" s="66"/>
      <c r="G389" s="66"/>
      <c r="H389" s="103"/>
      <c r="I389" s="66" t="s">
        <v>415</v>
      </c>
      <c r="J389" s="66" t="s">
        <v>444</v>
      </c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</row>
    <row r="390" spans="1:28" ht="15" customHeight="1" x14ac:dyDescent="0.35">
      <c r="A390" s="107">
        <v>60</v>
      </c>
      <c r="B390" s="66" t="s">
        <v>157</v>
      </c>
      <c r="C390" s="106">
        <v>2.7094907407407408E-2</v>
      </c>
      <c r="D390" s="27">
        <v>94</v>
      </c>
      <c r="E390" s="106"/>
      <c r="F390" s="66"/>
      <c r="G390" s="66"/>
      <c r="H390" s="66"/>
      <c r="I390" s="66" t="s">
        <v>415</v>
      </c>
      <c r="J390" s="66" t="s">
        <v>444</v>
      </c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</row>
    <row r="391" spans="1:28" ht="15" customHeight="1" x14ac:dyDescent="0.35">
      <c r="A391" s="107">
        <v>72</v>
      </c>
      <c r="B391" s="66" t="s">
        <v>170</v>
      </c>
      <c r="C391" s="106">
        <v>2.795138888888889E-2</v>
      </c>
      <c r="D391" s="27">
        <v>93</v>
      </c>
      <c r="E391" s="106"/>
      <c r="F391" s="66"/>
      <c r="G391" s="66"/>
      <c r="H391" s="66"/>
      <c r="I391" s="66" t="s">
        <v>415</v>
      </c>
      <c r="J391" s="66" t="s">
        <v>444</v>
      </c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</row>
    <row r="392" spans="1:28" ht="15" customHeight="1" x14ac:dyDescent="0.35">
      <c r="A392" s="107">
        <v>73</v>
      </c>
      <c r="B392" s="66" t="s">
        <v>172</v>
      </c>
      <c r="C392" s="106">
        <v>2.7974537037037037E-2</v>
      </c>
      <c r="D392" s="27">
        <v>92</v>
      </c>
      <c r="E392" s="106"/>
      <c r="F392" s="66"/>
      <c r="G392" s="66"/>
      <c r="H392" s="66"/>
      <c r="I392" s="66" t="s">
        <v>415</v>
      </c>
      <c r="J392" s="66" t="s">
        <v>444</v>
      </c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</row>
    <row r="393" spans="1:28" ht="15" customHeight="1" x14ac:dyDescent="0.35">
      <c r="A393" s="107">
        <v>74</v>
      </c>
      <c r="B393" s="66" t="s">
        <v>149</v>
      </c>
      <c r="C393" s="106">
        <v>2.7997685185185184E-2</v>
      </c>
      <c r="D393" s="27">
        <v>91</v>
      </c>
      <c r="E393" s="106"/>
      <c r="F393" s="66"/>
      <c r="G393" s="66"/>
      <c r="H393" s="66"/>
      <c r="I393" s="66" t="s">
        <v>415</v>
      </c>
      <c r="J393" s="66" t="s">
        <v>444</v>
      </c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</row>
    <row r="394" spans="1:28" ht="15" customHeight="1" x14ac:dyDescent="0.35">
      <c r="A394" s="107">
        <v>88</v>
      </c>
      <c r="B394" s="66" t="s">
        <v>145</v>
      </c>
      <c r="C394" s="106">
        <v>2.8715277777777777E-2</v>
      </c>
      <c r="D394" s="27">
        <v>90</v>
      </c>
      <c r="E394" s="106"/>
      <c r="F394" s="66"/>
      <c r="G394" s="66"/>
      <c r="H394" s="66"/>
      <c r="I394" s="66" t="s">
        <v>415</v>
      </c>
      <c r="J394" s="66" t="s">
        <v>444</v>
      </c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</row>
    <row r="395" spans="1:28" ht="15" customHeight="1" x14ac:dyDescent="0.35">
      <c r="A395" s="107">
        <v>89</v>
      </c>
      <c r="B395" s="66" t="s">
        <v>160</v>
      </c>
      <c r="C395" s="106">
        <v>2.8715277777777777E-2</v>
      </c>
      <c r="D395" s="27">
        <v>90</v>
      </c>
      <c r="E395" s="106"/>
      <c r="F395" s="66"/>
      <c r="G395" s="66"/>
      <c r="H395" s="66"/>
      <c r="I395" s="66" t="s">
        <v>415</v>
      </c>
      <c r="J395" s="66" t="s">
        <v>444</v>
      </c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</row>
    <row r="396" spans="1:28" ht="15" customHeight="1" x14ac:dyDescent="0.35">
      <c r="A396" s="107">
        <v>102</v>
      </c>
      <c r="B396" s="66" t="s">
        <v>171</v>
      </c>
      <c r="C396" s="106">
        <v>2.9120370370370369E-2</v>
      </c>
      <c r="D396" s="27">
        <v>88</v>
      </c>
      <c r="E396" s="106"/>
      <c r="F396" s="66"/>
      <c r="G396" s="66"/>
      <c r="H396" s="66"/>
      <c r="I396" s="66" t="s">
        <v>415</v>
      </c>
      <c r="J396" s="66" t="s">
        <v>444</v>
      </c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</row>
    <row r="397" spans="1:28" ht="15" customHeight="1" x14ac:dyDescent="0.35">
      <c r="A397" s="107">
        <v>166</v>
      </c>
      <c r="B397" s="66" t="s">
        <v>180</v>
      </c>
      <c r="C397" s="106">
        <v>3.2476851851851854E-2</v>
      </c>
      <c r="D397" s="27">
        <v>87</v>
      </c>
      <c r="E397" s="106"/>
      <c r="F397" s="66"/>
      <c r="G397" s="66"/>
      <c r="H397" s="66"/>
      <c r="I397" s="66" t="s">
        <v>415</v>
      </c>
      <c r="J397" s="66" t="s">
        <v>444</v>
      </c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</row>
    <row r="398" spans="1:28" ht="15" customHeight="1" x14ac:dyDescent="0.35">
      <c r="A398" s="107">
        <v>175</v>
      </c>
      <c r="B398" s="66" t="s">
        <v>177</v>
      </c>
      <c r="C398" s="106">
        <v>3.3090277777777781E-2</v>
      </c>
      <c r="D398" s="27">
        <v>86</v>
      </c>
      <c r="E398" s="106"/>
      <c r="F398" s="66"/>
      <c r="G398" s="66"/>
      <c r="H398" s="66"/>
      <c r="I398" s="66" t="s">
        <v>415</v>
      </c>
      <c r="J398" s="66" t="s">
        <v>444</v>
      </c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</row>
    <row r="399" spans="1:28" ht="15" customHeight="1" x14ac:dyDescent="0.35">
      <c r="A399" s="107">
        <v>182</v>
      </c>
      <c r="B399" s="66" t="s">
        <v>155</v>
      </c>
      <c r="C399" s="106">
        <v>3.380787037037037E-2</v>
      </c>
      <c r="D399" s="27">
        <v>85</v>
      </c>
      <c r="E399" s="106"/>
      <c r="F399" s="66"/>
      <c r="G399" s="66"/>
      <c r="H399" s="121"/>
      <c r="I399" s="66" t="s">
        <v>415</v>
      </c>
      <c r="J399" s="66" t="s">
        <v>444</v>
      </c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</row>
    <row r="400" spans="1:28" ht="15" customHeight="1" x14ac:dyDescent="0.35">
      <c r="A400" s="107">
        <v>196</v>
      </c>
      <c r="B400" s="66" t="s">
        <v>158</v>
      </c>
      <c r="C400" s="106">
        <v>3.4629629629629628E-2</v>
      </c>
      <c r="D400" s="27">
        <v>84</v>
      </c>
      <c r="E400" s="106"/>
      <c r="F400" s="66"/>
      <c r="G400" s="66"/>
      <c r="H400" s="66"/>
      <c r="I400" s="66" t="s">
        <v>415</v>
      </c>
      <c r="J400" s="66" t="s">
        <v>444</v>
      </c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</row>
    <row r="401" spans="1:28" ht="15" customHeight="1" x14ac:dyDescent="0.35">
      <c r="A401" s="107">
        <v>6</v>
      </c>
      <c r="B401" s="66" t="s">
        <v>275</v>
      </c>
      <c r="C401" s="106">
        <v>1.9571759259259261E-2</v>
      </c>
      <c r="D401" s="27">
        <v>100</v>
      </c>
      <c r="E401" s="106"/>
      <c r="F401" s="66"/>
      <c r="G401" s="66"/>
      <c r="H401" s="66"/>
      <c r="I401" s="66" t="s">
        <v>415</v>
      </c>
      <c r="J401" s="66" t="s">
        <v>444</v>
      </c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</row>
    <row r="402" spans="1:28" ht="15" customHeight="1" x14ac:dyDescent="0.35">
      <c r="A402" s="107">
        <v>13</v>
      </c>
      <c r="B402" s="66" t="s">
        <v>276</v>
      </c>
      <c r="C402" s="106">
        <v>2.056712962962963E-2</v>
      </c>
      <c r="D402" s="27">
        <v>99</v>
      </c>
      <c r="E402" s="106"/>
      <c r="F402" s="66"/>
      <c r="G402" s="66"/>
      <c r="H402" s="66"/>
      <c r="I402" s="66" t="s">
        <v>415</v>
      </c>
      <c r="J402" s="66" t="s">
        <v>444</v>
      </c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</row>
    <row r="403" spans="1:28" ht="15" customHeight="1" x14ac:dyDescent="0.35">
      <c r="A403" s="107">
        <v>16</v>
      </c>
      <c r="B403" s="66" t="s">
        <v>250</v>
      </c>
      <c r="C403" s="106">
        <v>2.0798611111111111E-2</v>
      </c>
      <c r="D403" s="27">
        <v>98</v>
      </c>
      <c r="E403" s="106"/>
      <c r="F403" s="66"/>
      <c r="G403" s="66"/>
      <c r="H403" s="66"/>
      <c r="I403" s="66" t="s">
        <v>415</v>
      </c>
      <c r="J403" s="66" t="s">
        <v>444</v>
      </c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</row>
    <row r="404" spans="1:28" ht="15" customHeight="1" x14ac:dyDescent="0.35">
      <c r="A404" s="107">
        <v>17</v>
      </c>
      <c r="B404" s="66" t="s">
        <v>266</v>
      </c>
      <c r="C404" s="106">
        <v>2.0856481481481483E-2</v>
      </c>
      <c r="D404" s="27">
        <v>97</v>
      </c>
      <c r="E404" s="106"/>
      <c r="F404" s="66"/>
      <c r="G404" s="66"/>
      <c r="H404" s="66"/>
      <c r="I404" s="66" t="s">
        <v>415</v>
      </c>
      <c r="J404" s="66" t="s">
        <v>444</v>
      </c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</row>
    <row r="405" spans="1:28" ht="15" customHeight="1" x14ac:dyDescent="0.35">
      <c r="A405" s="107">
        <v>21</v>
      </c>
      <c r="B405" s="66" t="s">
        <v>325</v>
      </c>
      <c r="C405" s="106">
        <v>2.0983796296296296E-2</v>
      </c>
      <c r="D405" s="27">
        <v>96</v>
      </c>
      <c r="E405" s="106"/>
      <c r="F405" s="66"/>
      <c r="G405" s="66"/>
      <c r="H405" s="66"/>
      <c r="I405" s="66" t="s">
        <v>415</v>
      </c>
      <c r="J405" s="66" t="s">
        <v>444</v>
      </c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</row>
    <row r="406" spans="1:28" ht="15" customHeight="1" x14ac:dyDescent="0.35">
      <c r="A406" s="107">
        <v>43</v>
      </c>
      <c r="B406" s="66" t="s">
        <v>279</v>
      </c>
      <c r="C406" s="106">
        <v>2.1782407407407407E-2</v>
      </c>
      <c r="D406" s="27">
        <v>95</v>
      </c>
      <c r="E406" s="106"/>
      <c r="F406" s="66"/>
      <c r="G406" s="124"/>
      <c r="H406" s="121"/>
      <c r="I406" s="66" t="s">
        <v>415</v>
      </c>
      <c r="J406" s="66" t="s">
        <v>444</v>
      </c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</row>
    <row r="407" spans="1:28" ht="15" customHeight="1" x14ac:dyDescent="0.35">
      <c r="A407" s="107">
        <v>67</v>
      </c>
      <c r="B407" s="66" t="s">
        <v>224</v>
      </c>
      <c r="C407" s="106">
        <v>2.2222222222222223E-2</v>
      </c>
      <c r="D407" s="27">
        <v>94</v>
      </c>
      <c r="E407" s="106"/>
      <c r="F407" s="66"/>
      <c r="G407" s="124"/>
      <c r="H407" s="121"/>
      <c r="I407" s="66" t="s">
        <v>415</v>
      </c>
      <c r="J407" s="66" t="s">
        <v>444</v>
      </c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</row>
    <row r="408" spans="1:28" ht="15" customHeight="1" x14ac:dyDescent="0.35">
      <c r="A408" s="107">
        <v>86</v>
      </c>
      <c r="B408" s="66" t="s">
        <v>280</v>
      </c>
      <c r="C408" s="106">
        <v>2.2754629629629628E-2</v>
      </c>
      <c r="D408" s="27">
        <v>93</v>
      </c>
      <c r="E408" s="106"/>
      <c r="F408" s="66"/>
      <c r="G408" s="124"/>
      <c r="H408" s="121"/>
      <c r="I408" s="66" t="s">
        <v>415</v>
      </c>
      <c r="J408" s="66" t="s">
        <v>444</v>
      </c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</row>
    <row r="409" spans="1:28" ht="15" customHeight="1" x14ac:dyDescent="0.35">
      <c r="A409" s="107">
        <v>94</v>
      </c>
      <c r="B409" s="66" t="s">
        <v>228</v>
      </c>
      <c r="C409" s="106">
        <v>2.3067129629629628E-2</v>
      </c>
      <c r="D409" s="27">
        <v>92</v>
      </c>
      <c r="E409" s="106"/>
      <c r="F409" s="66"/>
      <c r="G409" s="124"/>
      <c r="H409" s="121"/>
      <c r="I409" s="66" t="s">
        <v>415</v>
      </c>
      <c r="J409" s="66" t="s">
        <v>444</v>
      </c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</row>
    <row r="410" spans="1:28" ht="15" customHeight="1" x14ac:dyDescent="0.35">
      <c r="A410" s="107">
        <v>100</v>
      </c>
      <c r="B410" s="66" t="s">
        <v>295</v>
      </c>
      <c r="C410" s="106">
        <v>2.3159722222222224E-2</v>
      </c>
      <c r="D410" s="27">
        <v>91</v>
      </c>
      <c r="E410" s="106"/>
      <c r="F410" s="66"/>
      <c r="G410" s="124"/>
      <c r="H410" s="121"/>
      <c r="I410" s="66" t="s">
        <v>415</v>
      </c>
      <c r="J410" s="66" t="s">
        <v>444</v>
      </c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</row>
    <row r="411" spans="1:28" ht="15" customHeight="1" x14ac:dyDescent="0.35">
      <c r="A411" s="107">
        <v>103</v>
      </c>
      <c r="B411" s="66" t="s">
        <v>255</v>
      </c>
      <c r="C411" s="106">
        <v>2.3171296296296297E-2</v>
      </c>
      <c r="D411" s="27">
        <v>90</v>
      </c>
      <c r="E411" s="106"/>
      <c r="F411" s="66"/>
      <c r="G411" s="124"/>
      <c r="H411" s="121"/>
      <c r="I411" s="66" t="s">
        <v>415</v>
      </c>
      <c r="J411" s="66" t="s">
        <v>444</v>
      </c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</row>
    <row r="412" spans="1:28" ht="15" customHeight="1" x14ac:dyDescent="0.35">
      <c r="A412" s="107">
        <v>121</v>
      </c>
      <c r="B412" s="66" t="s">
        <v>222</v>
      </c>
      <c r="C412" s="106">
        <v>2.3634259259259258E-2</v>
      </c>
      <c r="D412" s="27">
        <v>89</v>
      </c>
      <c r="E412" s="106"/>
      <c r="F412" s="66"/>
      <c r="G412" s="66"/>
      <c r="H412" s="66"/>
      <c r="I412" s="66" t="s">
        <v>415</v>
      </c>
      <c r="J412" s="66" t="s">
        <v>444</v>
      </c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</row>
    <row r="413" spans="1:28" ht="15" customHeight="1" x14ac:dyDescent="0.35">
      <c r="A413" s="107">
        <v>152</v>
      </c>
      <c r="B413" s="66" t="s">
        <v>245</v>
      </c>
      <c r="C413" s="106">
        <v>2.4398148148148148E-2</v>
      </c>
      <c r="D413" s="27">
        <v>88</v>
      </c>
      <c r="E413" s="106"/>
      <c r="F413" s="66"/>
      <c r="G413" s="66"/>
      <c r="H413" s="66"/>
      <c r="I413" s="66" t="s">
        <v>415</v>
      </c>
      <c r="J413" s="66" t="s">
        <v>444</v>
      </c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</row>
    <row r="414" spans="1:28" ht="15" customHeight="1" x14ac:dyDescent="0.35">
      <c r="A414" s="107">
        <v>156</v>
      </c>
      <c r="B414" s="66" t="s">
        <v>261</v>
      </c>
      <c r="C414" s="106">
        <v>2.4456018518518519E-2</v>
      </c>
      <c r="D414" s="27">
        <v>87</v>
      </c>
      <c r="E414" s="106"/>
      <c r="F414" s="66"/>
      <c r="G414" s="124"/>
      <c r="H414" s="121"/>
      <c r="I414" s="66" t="s">
        <v>415</v>
      </c>
      <c r="J414" s="66" t="s">
        <v>444</v>
      </c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</row>
    <row r="415" spans="1:28" ht="15" customHeight="1" x14ac:dyDescent="0.35">
      <c r="A415" s="107">
        <v>169</v>
      </c>
      <c r="B415" s="66" t="s">
        <v>234</v>
      </c>
      <c r="C415" s="106">
        <v>2.4780092592592593E-2</v>
      </c>
      <c r="D415" s="27">
        <v>86</v>
      </c>
      <c r="E415" s="106"/>
      <c r="F415" s="66"/>
      <c r="G415" s="124"/>
      <c r="H415" s="121"/>
      <c r="I415" s="66" t="s">
        <v>415</v>
      </c>
      <c r="J415" s="66" t="s">
        <v>444</v>
      </c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</row>
    <row r="416" spans="1:28" ht="15" customHeight="1" x14ac:dyDescent="0.35">
      <c r="A416" s="107">
        <v>188</v>
      </c>
      <c r="B416" s="66" t="s">
        <v>226</v>
      </c>
      <c r="C416" s="106">
        <v>2.5428240740740741E-2</v>
      </c>
      <c r="D416" s="27">
        <v>85</v>
      </c>
      <c r="E416" s="106"/>
      <c r="F416" s="66"/>
      <c r="G416" s="124"/>
      <c r="H416" s="121"/>
      <c r="I416" s="66" t="s">
        <v>415</v>
      </c>
      <c r="J416" s="66" t="s">
        <v>444</v>
      </c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</row>
    <row r="417" spans="1:28" ht="15" customHeight="1" x14ac:dyDescent="0.35">
      <c r="A417" s="107">
        <v>198</v>
      </c>
      <c r="B417" s="66" t="s">
        <v>244</v>
      </c>
      <c r="C417" s="106">
        <v>2.5648148148148149E-2</v>
      </c>
      <c r="D417" s="27">
        <v>84</v>
      </c>
      <c r="E417" s="106"/>
      <c r="F417" s="66"/>
      <c r="G417" s="124"/>
      <c r="H417" s="121"/>
      <c r="I417" s="66" t="s">
        <v>415</v>
      </c>
      <c r="J417" s="66" t="s">
        <v>444</v>
      </c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</row>
    <row r="418" spans="1:28" ht="15" customHeight="1" x14ac:dyDescent="0.35">
      <c r="A418" s="107">
        <v>209</v>
      </c>
      <c r="B418" s="66" t="s">
        <v>301</v>
      </c>
      <c r="C418" s="106">
        <v>2.6099537037037036E-2</v>
      </c>
      <c r="D418" s="27">
        <v>83</v>
      </c>
      <c r="E418" s="106"/>
      <c r="F418" s="66"/>
      <c r="G418" s="124"/>
      <c r="H418" s="121"/>
      <c r="I418" s="66" t="s">
        <v>415</v>
      </c>
      <c r="J418" s="66" t="s">
        <v>444</v>
      </c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</row>
    <row r="419" spans="1:28" ht="15" customHeight="1" x14ac:dyDescent="0.35">
      <c r="A419" s="107">
        <v>223</v>
      </c>
      <c r="B419" s="66" t="s">
        <v>231</v>
      </c>
      <c r="C419" s="106">
        <v>2.6655092592592591E-2</v>
      </c>
      <c r="D419" s="27">
        <v>82</v>
      </c>
      <c r="E419" s="106"/>
      <c r="F419" s="66"/>
      <c r="G419" s="124"/>
      <c r="H419" s="121"/>
      <c r="I419" s="66" t="s">
        <v>415</v>
      </c>
      <c r="J419" s="66" t="s">
        <v>444</v>
      </c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</row>
    <row r="420" spans="1:28" ht="15" customHeight="1" x14ac:dyDescent="0.35">
      <c r="A420" s="107">
        <v>225</v>
      </c>
      <c r="B420" s="66" t="s">
        <v>264</v>
      </c>
      <c r="C420" s="106">
        <v>2.6701388888888889E-2</v>
      </c>
      <c r="D420" s="27">
        <v>81</v>
      </c>
      <c r="E420" s="106"/>
      <c r="F420" s="66"/>
      <c r="G420" s="124"/>
      <c r="H420" s="121"/>
      <c r="I420" s="66" t="s">
        <v>415</v>
      </c>
      <c r="J420" s="66" t="s">
        <v>444</v>
      </c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</row>
    <row r="421" spans="1:28" ht="15" customHeight="1" x14ac:dyDescent="0.35">
      <c r="A421" s="107">
        <v>234</v>
      </c>
      <c r="B421" s="66" t="s">
        <v>235</v>
      </c>
      <c r="C421" s="106">
        <v>2.6944444444444444E-2</v>
      </c>
      <c r="D421" s="27">
        <v>80</v>
      </c>
      <c r="E421" s="106"/>
      <c r="F421" s="66"/>
      <c r="G421" s="124"/>
      <c r="H421" s="121"/>
      <c r="I421" s="66" t="s">
        <v>415</v>
      </c>
      <c r="J421" s="66" t="s">
        <v>444</v>
      </c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</row>
    <row r="422" spans="1:28" ht="15" customHeight="1" x14ac:dyDescent="0.35">
      <c r="A422" s="107">
        <v>285</v>
      </c>
      <c r="B422" s="66" t="s">
        <v>274</v>
      </c>
      <c r="C422" s="106">
        <v>2.8715277777777777E-2</v>
      </c>
      <c r="D422" s="27">
        <v>79</v>
      </c>
      <c r="E422" s="106"/>
      <c r="F422" s="66"/>
      <c r="G422" s="124"/>
      <c r="H422" s="121"/>
      <c r="I422" s="66" t="s">
        <v>415</v>
      </c>
      <c r="J422" s="66" t="s">
        <v>444</v>
      </c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</row>
    <row r="423" spans="1:28" ht="15" customHeight="1" x14ac:dyDescent="0.35">
      <c r="A423" s="107">
        <v>296</v>
      </c>
      <c r="B423" s="66" t="s">
        <v>238</v>
      </c>
      <c r="C423" s="106">
        <v>2.9039351851851851E-2</v>
      </c>
      <c r="D423" s="27">
        <v>78</v>
      </c>
      <c r="E423" s="106"/>
      <c r="F423" s="66"/>
      <c r="G423" s="124"/>
      <c r="H423" s="121"/>
      <c r="I423" s="66" t="s">
        <v>415</v>
      </c>
      <c r="J423" s="66" t="s">
        <v>444</v>
      </c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</row>
    <row r="424" spans="1:28" ht="15" customHeight="1" x14ac:dyDescent="0.35">
      <c r="A424" s="107">
        <v>305</v>
      </c>
      <c r="B424" s="66" t="s">
        <v>232</v>
      </c>
      <c r="C424" s="106">
        <v>2.9479166666666667E-2</v>
      </c>
      <c r="D424" s="27">
        <v>77</v>
      </c>
      <c r="E424" s="106"/>
      <c r="F424" s="66"/>
      <c r="G424" s="124"/>
      <c r="H424" s="121"/>
      <c r="I424" s="66" t="s">
        <v>415</v>
      </c>
      <c r="J424" s="66" t="s">
        <v>444</v>
      </c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</row>
    <row r="425" spans="1:28" ht="15" customHeight="1" x14ac:dyDescent="0.35">
      <c r="A425" s="107">
        <v>311</v>
      </c>
      <c r="B425" s="66" t="s">
        <v>249</v>
      </c>
      <c r="C425" s="106">
        <v>2.9641203703703704E-2</v>
      </c>
      <c r="D425" s="27">
        <v>76</v>
      </c>
      <c r="E425" s="106"/>
      <c r="F425" s="66"/>
      <c r="G425" s="124"/>
      <c r="H425" s="121"/>
      <c r="I425" s="66" t="s">
        <v>415</v>
      </c>
      <c r="J425" s="66" t="s">
        <v>444</v>
      </c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</row>
    <row r="426" spans="1:28" ht="15" customHeight="1" x14ac:dyDescent="0.35">
      <c r="A426" s="107">
        <v>315</v>
      </c>
      <c r="B426" s="66" t="s">
        <v>251</v>
      </c>
      <c r="C426" s="106">
        <v>2.9849537037037036E-2</v>
      </c>
      <c r="D426" s="27">
        <v>75</v>
      </c>
      <c r="E426" s="106"/>
      <c r="F426" s="66"/>
      <c r="G426" s="66"/>
      <c r="H426" s="66"/>
      <c r="I426" s="66" t="s">
        <v>415</v>
      </c>
      <c r="J426" s="66" t="s">
        <v>444</v>
      </c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</row>
    <row r="427" spans="1:28" ht="15" customHeight="1" x14ac:dyDescent="0.35">
      <c r="A427" s="107">
        <v>336</v>
      </c>
      <c r="B427" s="66" t="s">
        <v>240</v>
      </c>
      <c r="C427" s="106">
        <v>3.1238425925925926E-2</v>
      </c>
      <c r="D427" s="27">
        <v>74</v>
      </c>
      <c r="E427" s="106"/>
      <c r="F427" s="66"/>
      <c r="G427" s="66"/>
      <c r="H427" s="121"/>
      <c r="I427" s="66" t="s">
        <v>415</v>
      </c>
      <c r="J427" s="66" t="s">
        <v>444</v>
      </c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</row>
    <row r="428" spans="1:28" ht="15" customHeight="1" x14ac:dyDescent="0.35">
      <c r="A428" s="107">
        <v>342</v>
      </c>
      <c r="B428" s="66" t="s">
        <v>242</v>
      </c>
      <c r="C428" s="106">
        <v>3.1597222222222221E-2</v>
      </c>
      <c r="D428" s="27">
        <v>73</v>
      </c>
      <c r="E428" s="106"/>
      <c r="F428" s="66"/>
      <c r="G428" s="66"/>
      <c r="H428" s="66"/>
      <c r="I428" s="66" t="s">
        <v>415</v>
      </c>
      <c r="J428" s="66" t="s">
        <v>444</v>
      </c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</row>
    <row r="429" spans="1:28" ht="15" customHeight="1" x14ac:dyDescent="0.35">
      <c r="A429" s="107">
        <v>361</v>
      </c>
      <c r="B429" s="66" t="s">
        <v>270</v>
      </c>
      <c r="C429" s="106">
        <v>3.3715277777777775E-2</v>
      </c>
      <c r="D429" s="27">
        <v>72</v>
      </c>
      <c r="E429" s="106"/>
      <c r="F429" s="66"/>
      <c r="G429" s="66"/>
      <c r="H429" s="66"/>
      <c r="I429" s="66" t="s">
        <v>415</v>
      </c>
      <c r="J429" s="66" t="s">
        <v>444</v>
      </c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</row>
    <row r="430" spans="1:28" ht="15" customHeight="1" x14ac:dyDescent="0.35">
      <c r="A430" s="107">
        <v>363</v>
      </c>
      <c r="B430" s="66" t="s">
        <v>277</v>
      </c>
      <c r="C430" s="106">
        <v>3.3715277777777775E-2</v>
      </c>
      <c r="D430" s="27">
        <v>72</v>
      </c>
      <c r="E430" s="106"/>
      <c r="F430" s="66"/>
      <c r="G430" s="66"/>
      <c r="H430" s="66"/>
      <c r="I430" s="66" t="s">
        <v>415</v>
      </c>
      <c r="J430" s="66" t="s">
        <v>444</v>
      </c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</row>
    <row r="431" spans="1:28" ht="15" customHeight="1" x14ac:dyDescent="0.35">
      <c r="A431" s="107">
        <v>367</v>
      </c>
      <c r="B431" s="66" t="s">
        <v>269</v>
      </c>
      <c r="C431" s="106">
        <v>3.3900462962962966E-2</v>
      </c>
      <c r="D431" s="27">
        <v>70</v>
      </c>
      <c r="E431" s="106"/>
      <c r="F431" s="66"/>
      <c r="G431" s="66"/>
      <c r="H431" s="103"/>
      <c r="I431" s="66" t="s">
        <v>415</v>
      </c>
      <c r="J431" s="66" t="s">
        <v>444</v>
      </c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</row>
    <row r="432" spans="1:28" ht="15" customHeight="1" x14ac:dyDescent="0.35">
      <c r="A432" s="107">
        <v>377</v>
      </c>
      <c r="B432" s="66" t="s">
        <v>416</v>
      </c>
      <c r="C432" s="106">
        <v>3.6249999999999998E-2</v>
      </c>
      <c r="D432" s="27" t="s">
        <v>376</v>
      </c>
      <c r="E432" s="106"/>
      <c r="F432" s="66"/>
      <c r="G432" s="66"/>
      <c r="H432" s="66"/>
      <c r="I432" s="66"/>
      <c r="J432" s="66" t="s">
        <v>444</v>
      </c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</row>
    <row r="433" spans="1:28" ht="15" customHeight="1" x14ac:dyDescent="0.35">
      <c r="A433" s="107">
        <v>380</v>
      </c>
      <c r="B433" s="66" t="s">
        <v>253</v>
      </c>
      <c r="C433" s="106">
        <v>3.6909722222222219E-2</v>
      </c>
      <c r="D433" s="27">
        <v>69</v>
      </c>
      <c r="E433" s="106"/>
      <c r="F433" s="66"/>
      <c r="G433" s="66"/>
      <c r="H433" s="66"/>
      <c r="I433" s="66" t="s">
        <v>415</v>
      </c>
      <c r="J433" s="66" t="s">
        <v>444</v>
      </c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</row>
    <row r="434" spans="1:28" ht="15" customHeight="1" x14ac:dyDescent="0.35">
      <c r="A434" s="107" t="s">
        <v>357</v>
      </c>
      <c r="B434" s="66"/>
      <c r="C434" s="106"/>
      <c r="D434" s="27"/>
      <c r="E434" s="106"/>
      <c r="F434" s="66"/>
      <c r="G434" s="66"/>
      <c r="H434" s="66"/>
      <c r="I434" s="66"/>
      <c r="J434" s="66" t="s">
        <v>444</v>
      </c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</row>
    <row r="435" spans="1:28" ht="15" customHeight="1" x14ac:dyDescent="0.35">
      <c r="A435" s="26" t="s">
        <v>445</v>
      </c>
      <c r="B435" s="102"/>
      <c r="C435" s="106"/>
      <c r="D435" s="27"/>
      <c r="E435" s="106"/>
      <c r="F435" s="66"/>
      <c r="G435" s="66"/>
      <c r="H435" s="103"/>
      <c r="I435" s="66"/>
      <c r="J435" s="66" t="s">
        <v>446</v>
      </c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</row>
    <row r="436" spans="1:28" ht="15" customHeight="1" x14ac:dyDescent="0.35">
      <c r="A436" s="107" t="s">
        <v>357</v>
      </c>
      <c r="B436" s="122" t="s">
        <v>289</v>
      </c>
      <c r="C436" s="106">
        <v>9.0717592592592586E-2</v>
      </c>
      <c r="D436" s="27">
        <v>100</v>
      </c>
      <c r="E436" s="106"/>
      <c r="F436" s="108">
        <v>10</v>
      </c>
      <c r="G436" s="66" t="s">
        <v>447</v>
      </c>
      <c r="H436" s="108" t="s">
        <v>363</v>
      </c>
      <c r="I436" s="66" t="s">
        <v>225</v>
      </c>
      <c r="J436" s="66" t="s">
        <v>446</v>
      </c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</row>
    <row r="437" spans="1:28" ht="15" customHeight="1" x14ac:dyDescent="0.35">
      <c r="A437" s="107" t="s">
        <v>357</v>
      </c>
      <c r="B437" s="122" t="s">
        <v>142</v>
      </c>
      <c r="C437" s="106">
        <v>0.10038194444444444</v>
      </c>
      <c r="D437" s="27">
        <v>100</v>
      </c>
      <c r="E437" s="106"/>
      <c r="F437" s="108">
        <v>107</v>
      </c>
      <c r="G437" s="66" t="s">
        <v>448</v>
      </c>
      <c r="H437" s="109">
        <v>45568</v>
      </c>
      <c r="I437" s="66" t="s">
        <v>148</v>
      </c>
      <c r="J437" s="66" t="s">
        <v>446</v>
      </c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</row>
    <row r="438" spans="1:28" ht="15" customHeight="1" x14ac:dyDescent="0.35">
      <c r="A438" s="107" t="s">
        <v>357</v>
      </c>
      <c r="B438" s="122" t="s">
        <v>142</v>
      </c>
      <c r="C438" s="106">
        <v>0.10887731481481482</v>
      </c>
      <c r="D438" s="27"/>
      <c r="E438" s="106"/>
      <c r="F438" s="108">
        <v>59</v>
      </c>
      <c r="G438" s="66" t="s">
        <v>447</v>
      </c>
      <c r="H438" s="108" t="s">
        <v>363</v>
      </c>
      <c r="I438" s="66"/>
      <c r="J438" s="66" t="s">
        <v>446</v>
      </c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</row>
    <row r="439" spans="1:28" ht="15" customHeight="1" x14ac:dyDescent="0.35">
      <c r="A439" s="107" t="s">
        <v>357</v>
      </c>
      <c r="B439" s="122" t="s">
        <v>226</v>
      </c>
      <c r="C439" s="106">
        <v>0.11012731481481482</v>
      </c>
      <c r="D439" s="27">
        <v>98</v>
      </c>
      <c r="E439" s="106"/>
      <c r="F439" s="108">
        <v>64</v>
      </c>
      <c r="G439" s="66" t="s">
        <v>447</v>
      </c>
      <c r="H439" s="108" t="s">
        <v>363</v>
      </c>
      <c r="I439" s="66" t="s">
        <v>233</v>
      </c>
      <c r="J439" s="66" t="s">
        <v>446</v>
      </c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</row>
    <row r="440" spans="1:28" ht="15" customHeight="1" x14ac:dyDescent="0.35">
      <c r="A440" s="107" t="s">
        <v>357</v>
      </c>
      <c r="B440" s="122" t="s">
        <v>231</v>
      </c>
      <c r="C440" s="106">
        <v>0.11417824074074075</v>
      </c>
      <c r="D440" s="27">
        <v>95</v>
      </c>
      <c r="E440" s="106"/>
      <c r="F440" s="108">
        <v>72</v>
      </c>
      <c r="G440" s="66" t="s">
        <v>447</v>
      </c>
      <c r="H440" s="108" t="s">
        <v>363</v>
      </c>
      <c r="I440" s="66" t="s">
        <v>239</v>
      </c>
      <c r="J440" s="66" t="s">
        <v>446</v>
      </c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</row>
    <row r="441" spans="1:28" ht="15" customHeight="1" x14ac:dyDescent="0.35">
      <c r="A441" s="107" t="s">
        <v>357</v>
      </c>
      <c r="B441" s="122" t="s">
        <v>235</v>
      </c>
      <c r="C441" s="106">
        <v>0.11912037037037038</v>
      </c>
      <c r="D441" s="27">
        <v>93</v>
      </c>
      <c r="E441" s="106"/>
      <c r="F441" s="108">
        <v>84</v>
      </c>
      <c r="G441" s="66" t="s">
        <v>447</v>
      </c>
      <c r="H441" s="108" t="s">
        <v>363</v>
      </c>
      <c r="I441" s="66" t="s">
        <v>243</v>
      </c>
      <c r="J441" s="66" t="s">
        <v>446</v>
      </c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</row>
    <row r="442" spans="1:28" ht="15" customHeight="1" x14ac:dyDescent="0.35">
      <c r="A442" s="107" t="s">
        <v>357</v>
      </c>
      <c r="B442" s="122" t="s">
        <v>232</v>
      </c>
      <c r="C442" s="106">
        <v>0.12004629629629629</v>
      </c>
      <c r="D442" s="27">
        <v>90</v>
      </c>
      <c r="E442" s="106"/>
      <c r="F442" s="108">
        <v>86</v>
      </c>
      <c r="G442" s="66" t="s">
        <v>447</v>
      </c>
      <c r="H442" s="108" t="s">
        <v>363</v>
      </c>
      <c r="I442" s="66" t="s">
        <v>243</v>
      </c>
      <c r="J442" s="66" t="s">
        <v>446</v>
      </c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</row>
    <row r="443" spans="1:28" ht="15" customHeight="1" x14ac:dyDescent="0.35">
      <c r="A443" s="107" t="s">
        <v>357</v>
      </c>
      <c r="B443" s="122" t="s">
        <v>163</v>
      </c>
      <c r="C443" s="106">
        <v>0.14788194444444444</v>
      </c>
      <c r="D443" s="27">
        <v>90</v>
      </c>
      <c r="E443" s="106"/>
      <c r="F443" s="108">
        <v>125</v>
      </c>
      <c r="G443" s="66" t="s">
        <v>447</v>
      </c>
      <c r="H443" s="108" t="s">
        <v>363</v>
      </c>
      <c r="I443" s="66" t="s">
        <v>166</v>
      </c>
      <c r="J443" s="66" t="s">
        <v>446</v>
      </c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</row>
    <row r="444" spans="1:28" ht="15" customHeight="1" x14ac:dyDescent="0.35">
      <c r="A444" s="107" t="s">
        <v>357</v>
      </c>
      <c r="B444" s="102"/>
      <c r="C444" s="106"/>
      <c r="D444" s="27"/>
      <c r="E444" s="106"/>
      <c r="F444" s="66"/>
      <c r="G444" s="124"/>
      <c r="H444" s="121"/>
      <c r="I444" s="66"/>
      <c r="J444" s="66" t="s">
        <v>446</v>
      </c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</row>
    <row r="445" spans="1:28" ht="15" customHeight="1" x14ac:dyDescent="0.35">
      <c r="A445" s="107" t="s">
        <v>357</v>
      </c>
      <c r="B445" s="66"/>
      <c r="C445" s="106"/>
      <c r="D445" s="27"/>
      <c r="E445" s="106"/>
      <c r="F445" s="66"/>
      <c r="G445" s="124"/>
      <c r="H445" s="121"/>
      <c r="I445" s="66"/>
      <c r="J445" s="66" t="s">
        <v>446</v>
      </c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</row>
    <row r="446" spans="1:28" ht="15" customHeight="1" x14ac:dyDescent="0.35">
      <c r="A446" s="26" t="s">
        <v>449</v>
      </c>
      <c r="B446" s="66"/>
      <c r="C446" s="106"/>
      <c r="D446" s="27"/>
      <c r="E446" s="106"/>
      <c r="F446" s="66"/>
      <c r="G446" s="124"/>
      <c r="H446" s="121"/>
      <c r="I446" s="66"/>
      <c r="J446" s="66" t="s">
        <v>450</v>
      </c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</row>
    <row r="447" spans="1:28" ht="15" customHeight="1" x14ac:dyDescent="0.35">
      <c r="A447" s="107">
        <v>34</v>
      </c>
      <c r="B447" s="66" t="s">
        <v>267</v>
      </c>
      <c r="C447" s="106">
        <v>4.6793981481481478E-2</v>
      </c>
      <c r="D447" s="27">
        <v>100</v>
      </c>
      <c r="E447" s="106">
        <v>4.6851851851851853E-2</v>
      </c>
      <c r="F447" s="66"/>
      <c r="G447" s="124"/>
      <c r="H447" s="121"/>
      <c r="I447" s="66" t="s">
        <v>227</v>
      </c>
      <c r="J447" s="66" t="s">
        <v>450</v>
      </c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</row>
    <row r="448" spans="1:28" ht="15" customHeight="1" x14ac:dyDescent="0.35">
      <c r="A448" s="107">
        <v>55</v>
      </c>
      <c r="B448" s="66" t="s">
        <v>451</v>
      </c>
      <c r="C448" s="106">
        <v>4.9895833333333334E-2</v>
      </c>
      <c r="D448" s="27" t="s">
        <v>376</v>
      </c>
      <c r="E448" s="106">
        <v>4.9965277777777775E-2</v>
      </c>
      <c r="F448" s="66"/>
      <c r="G448" s="124"/>
      <c r="H448" s="121"/>
      <c r="I448" s="66"/>
      <c r="J448" s="66" t="s">
        <v>450</v>
      </c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</row>
    <row r="449" spans="1:28" ht="15" customHeight="1" x14ac:dyDescent="0.35">
      <c r="A449" s="107">
        <v>61</v>
      </c>
      <c r="B449" s="66" t="s">
        <v>234</v>
      </c>
      <c r="C449" s="106">
        <v>5.0416666666666665E-2</v>
      </c>
      <c r="D449" s="27">
        <v>98</v>
      </c>
      <c r="E449" s="106">
        <v>5.0497685185185187E-2</v>
      </c>
      <c r="F449" s="66"/>
      <c r="G449" s="124"/>
      <c r="H449" s="121"/>
      <c r="I449" s="66" t="s">
        <v>233</v>
      </c>
      <c r="J449" s="66" t="s">
        <v>450</v>
      </c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</row>
    <row r="450" spans="1:28" ht="15" customHeight="1" x14ac:dyDescent="0.35">
      <c r="A450" s="107">
        <v>90</v>
      </c>
      <c r="B450" s="66" t="s">
        <v>232</v>
      </c>
      <c r="C450" s="106">
        <v>5.2870370370370373E-2</v>
      </c>
      <c r="D450" s="27">
        <v>95</v>
      </c>
      <c r="E450" s="106">
        <v>5.3159722222222219E-2</v>
      </c>
      <c r="F450" s="66"/>
      <c r="G450" s="124"/>
      <c r="H450" s="121"/>
      <c r="I450" s="66" t="s">
        <v>233</v>
      </c>
      <c r="J450" s="66" t="s">
        <v>450</v>
      </c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</row>
    <row r="451" spans="1:28" ht="15" customHeight="1" x14ac:dyDescent="0.35">
      <c r="A451" s="107">
        <v>146</v>
      </c>
      <c r="B451" s="66" t="s">
        <v>251</v>
      </c>
      <c r="C451" s="106">
        <v>5.7581018518518517E-2</v>
      </c>
      <c r="D451" s="27">
        <v>93</v>
      </c>
      <c r="E451" s="105">
        <v>5.8055555555555555E-2</v>
      </c>
      <c r="F451" s="66"/>
      <c r="G451" s="66"/>
      <c r="H451" s="121"/>
      <c r="I451" s="66" t="s">
        <v>243</v>
      </c>
      <c r="J451" s="66" t="s">
        <v>450</v>
      </c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</row>
    <row r="452" spans="1:28" ht="15" customHeight="1" x14ac:dyDescent="0.35">
      <c r="A452" s="107">
        <v>149</v>
      </c>
      <c r="B452" s="66" t="s">
        <v>240</v>
      </c>
      <c r="C452" s="106">
        <v>5.8391203703703702E-2</v>
      </c>
      <c r="D452" s="27">
        <v>90</v>
      </c>
      <c r="E452" s="106">
        <v>5.8506944444444445E-2</v>
      </c>
      <c r="F452" s="66"/>
      <c r="G452" s="124"/>
      <c r="H452" s="121"/>
      <c r="I452" s="66" t="s">
        <v>243</v>
      </c>
      <c r="J452" s="66" t="s">
        <v>450</v>
      </c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</row>
    <row r="453" spans="1:28" ht="15" customHeight="1" x14ac:dyDescent="0.35">
      <c r="A453" s="107">
        <v>231</v>
      </c>
      <c r="B453" s="66" t="s">
        <v>158</v>
      </c>
      <c r="C453" s="106">
        <v>6.5590277777777775E-2</v>
      </c>
      <c r="D453" s="27">
        <v>100</v>
      </c>
      <c r="E453" s="106">
        <v>6.5891203703703702E-2</v>
      </c>
      <c r="F453" s="66"/>
      <c r="G453" s="124"/>
      <c r="H453" s="121"/>
      <c r="I453" s="66" t="s">
        <v>166</v>
      </c>
      <c r="J453" s="66" t="s">
        <v>450</v>
      </c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</row>
    <row r="454" spans="1:28" ht="15" customHeight="1" x14ac:dyDescent="0.35">
      <c r="A454" s="107">
        <v>284</v>
      </c>
      <c r="B454" s="66" t="s">
        <v>165</v>
      </c>
      <c r="C454" s="106">
        <v>7.1006944444444442E-2</v>
      </c>
      <c r="D454" s="27">
        <v>90</v>
      </c>
      <c r="E454" s="106">
        <v>7.1307870370370369E-2</v>
      </c>
      <c r="F454" s="66"/>
      <c r="G454" s="124"/>
      <c r="H454" s="121"/>
      <c r="I454" s="66" t="s">
        <v>166</v>
      </c>
      <c r="J454" s="66" t="s">
        <v>450</v>
      </c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</row>
    <row r="455" spans="1:28" ht="15" customHeight="1" x14ac:dyDescent="0.35">
      <c r="A455" s="107" t="s">
        <v>357</v>
      </c>
      <c r="B455" s="66"/>
      <c r="C455" s="106"/>
      <c r="D455" s="27"/>
      <c r="E455" s="106"/>
      <c r="F455" s="66"/>
      <c r="G455" s="124"/>
      <c r="H455" s="121"/>
      <c r="I455" s="66"/>
      <c r="J455" s="66" t="s">
        <v>450</v>
      </c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</row>
    <row r="456" spans="1:28" ht="15" customHeight="1" x14ac:dyDescent="0.35">
      <c r="A456" s="26" t="s">
        <v>452</v>
      </c>
      <c r="B456" s="102"/>
      <c r="C456" s="106"/>
      <c r="D456" s="27"/>
      <c r="E456" s="106"/>
      <c r="F456" s="66"/>
      <c r="G456" s="124"/>
      <c r="H456" s="121"/>
      <c r="I456" s="66"/>
      <c r="J456" s="66" t="s">
        <v>453</v>
      </c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</row>
    <row r="457" spans="1:28" ht="15" customHeight="1" x14ac:dyDescent="0.35">
      <c r="A457" s="108">
        <v>8</v>
      </c>
      <c r="B457" s="66" t="s">
        <v>218</v>
      </c>
      <c r="C457" s="106">
        <v>2.9282407407407406E-2</v>
      </c>
      <c r="D457" s="27">
        <v>100</v>
      </c>
      <c r="E457" s="106"/>
      <c r="F457" s="66"/>
      <c r="G457" s="124"/>
      <c r="H457" s="121"/>
      <c r="I457" s="66" t="s">
        <v>415</v>
      </c>
      <c r="J457" s="66" t="s">
        <v>453</v>
      </c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</row>
    <row r="458" spans="1:28" ht="15" customHeight="1" x14ac:dyDescent="0.35">
      <c r="A458" s="108">
        <v>31</v>
      </c>
      <c r="B458" s="66" t="s">
        <v>259</v>
      </c>
      <c r="C458" s="106">
        <v>3.2268518518518516E-2</v>
      </c>
      <c r="D458" s="27">
        <v>98</v>
      </c>
      <c r="E458" s="106"/>
      <c r="F458" s="66"/>
      <c r="G458" s="124"/>
      <c r="H458" s="121"/>
      <c r="I458" s="66" t="s">
        <v>415</v>
      </c>
      <c r="J458" s="66" t="s">
        <v>453</v>
      </c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</row>
    <row r="459" spans="1:28" ht="15" customHeight="1" x14ac:dyDescent="0.35">
      <c r="A459" s="108">
        <v>38</v>
      </c>
      <c r="B459" s="66" t="s">
        <v>234</v>
      </c>
      <c r="C459" s="106">
        <v>3.304398148148148E-2</v>
      </c>
      <c r="D459" s="27">
        <v>96</v>
      </c>
      <c r="E459" s="106"/>
      <c r="F459" s="66"/>
      <c r="G459" s="124"/>
      <c r="H459" s="121"/>
      <c r="I459" s="66" t="s">
        <v>415</v>
      </c>
      <c r="J459" s="66" t="s">
        <v>453</v>
      </c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</row>
    <row r="460" spans="1:28" ht="15" customHeight="1" x14ac:dyDescent="0.35">
      <c r="A460" s="108">
        <v>86</v>
      </c>
      <c r="B460" s="66" t="s">
        <v>257</v>
      </c>
      <c r="C460" s="106">
        <v>3.8310185185185183E-2</v>
      </c>
      <c r="D460" s="27">
        <v>94</v>
      </c>
      <c r="E460" s="106"/>
      <c r="F460" s="66"/>
      <c r="G460" s="124"/>
      <c r="H460" s="121"/>
      <c r="I460" s="66" t="s">
        <v>415</v>
      </c>
      <c r="J460" s="66" t="s">
        <v>453</v>
      </c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</row>
    <row r="461" spans="1:28" ht="15" customHeight="1" x14ac:dyDescent="0.35">
      <c r="A461" s="108">
        <v>104</v>
      </c>
      <c r="B461" s="66" t="s">
        <v>157</v>
      </c>
      <c r="C461" s="106">
        <v>3.9872685185185185E-2</v>
      </c>
      <c r="D461" s="27">
        <v>100</v>
      </c>
      <c r="E461" s="106"/>
      <c r="F461" s="66"/>
      <c r="G461" s="124"/>
      <c r="H461" s="121"/>
      <c r="I461" s="66" t="s">
        <v>415</v>
      </c>
      <c r="J461" s="66" t="s">
        <v>453</v>
      </c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</row>
    <row r="462" spans="1:28" ht="15" customHeight="1" x14ac:dyDescent="0.35">
      <c r="A462" s="108">
        <v>127</v>
      </c>
      <c r="B462" s="66" t="s">
        <v>242</v>
      </c>
      <c r="C462" s="106">
        <v>4.2025462962962966E-2</v>
      </c>
      <c r="D462" s="27">
        <v>92</v>
      </c>
      <c r="E462" s="106"/>
      <c r="F462" s="66"/>
      <c r="G462" s="124"/>
      <c r="H462" s="121"/>
      <c r="I462" s="66" t="s">
        <v>415</v>
      </c>
      <c r="J462" s="66" t="s">
        <v>453</v>
      </c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</row>
    <row r="463" spans="1:28" ht="15" customHeight="1" x14ac:dyDescent="0.35">
      <c r="A463" s="108">
        <v>141</v>
      </c>
      <c r="B463" s="66" t="s">
        <v>155</v>
      </c>
      <c r="C463" s="106">
        <v>4.3611111111111114E-2</v>
      </c>
      <c r="D463" s="27">
        <v>90</v>
      </c>
      <c r="E463" s="106"/>
      <c r="F463" s="66"/>
      <c r="G463" s="124"/>
      <c r="H463" s="121"/>
      <c r="I463" s="66" t="s">
        <v>415</v>
      </c>
      <c r="J463" s="66" t="s">
        <v>453</v>
      </c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</row>
    <row r="464" spans="1:28" ht="15" customHeight="1" x14ac:dyDescent="0.35">
      <c r="A464" s="108">
        <v>148</v>
      </c>
      <c r="B464" s="66" t="s">
        <v>240</v>
      </c>
      <c r="C464" s="106">
        <v>4.4976851851851851E-2</v>
      </c>
      <c r="D464" s="27">
        <v>90</v>
      </c>
      <c r="E464" s="106"/>
      <c r="F464" s="66"/>
      <c r="G464" s="66"/>
      <c r="H464" s="66"/>
      <c r="I464" s="66" t="s">
        <v>415</v>
      </c>
      <c r="J464" s="66" t="s">
        <v>453</v>
      </c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</row>
    <row r="465" spans="1:28" ht="15" customHeight="1" x14ac:dyDescent="0.35">
      <c r="A465" s="108">
        <v>170</v>
      </c>
      <c r="B465" s="66" t="s">
        <v>416</v>
      </c>
      <c r="C465" s="106">
        <v>4.8460648148148149E-2</v>
      </c>
      <c r="D465" s="27" t="s">
        <v>376</v>
      </c>
      <c r="E465" s="106"/>
      <c r="F465" s="66"/>
      <c r="G465" s="66"/>
      <c r="H465" s="66"/>
      <c r="I465" s="66"/>
      <c r="J465" s="66" t="s">
        <v>453</v>
      </c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</row>
    <row r="466" spans="1:28" ht="15" customHeight="1" x14ac:dyDescent="0.35">
      <c r="A466" s="107" t="s">
        <v>357</v>
      </c>
      <c r="B466" s="66"/>
      <c r="C466" s="106"/>
      <c r="D466" s="27"/>
      <c r="E466" s="106"/>
      <c r="F466" s="66"/>
      <c r="G466" s="66"/>
      <c r="H466" s="66"/>
      <c r="I466" s="66"/>
      <c r="J466" s="66" t="s">
        <v>453</v>
      </c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</row>
    <row r="467" spans="1:28" ht="15" customHeight="1" x14ac:dyDescent="0.35">
      <c r="A467" s="26" t="s">
        <v>454</v>
      </c>
      <c r="B467" s="102"/>
      <c r="C467" s="106"/>
      <c r="D467" s="27"/>
      <c r="E467" s="106"/>
      <c r="F467" s="66"/>
      <c r="G467" s="66"/>
      <c r="H467" s="66"/>
      <c r="I467" s="66"/>
      <c r="J467" s="66" t="s">
        <v>455</v>
      </c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</row>
    <row r="468" spans="1:28" ht="15" customHeight="1" x14ac:dyDescent="0.35">
      <c r="A468" s="107">
        <v>81</v>
      </c>
      <c r="B468" s="66" t="s">
        <v>234</v>
      </c>
      <c r="C468" s="106">
        <v>8.3993055555555557E-2</v>
      </c>
      <c r="D468" s="27">
        <v>100</v>
      </c>
      <c r="E468" s="106">
        <v>8.4074074074074079E-2</v>
      </c>
      <c r="F468" s="66"/>
      <c r="G468" s="124"/>
      <c r="H468" s="121"/>
      <c r="I468" s="66" t="s">
        <v>415</v>
      </c>
      <c r="J468" s="66" t="s">
        <v>455</v>
      </c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</row>
    <row r="469" spans="1:28" ht="15" customHeight="1" x14ac:dyDescent="0.35">
      <c r="A469" s="107">
        <v>174</v>
      </c>
      <c r="B469" s="66" t="s">
        <v>249</v>
      </c>
      <c r="C469" s="106">
        <v>9.7384259259259254E-2</v>
      </c>
      <c r="D469" s="27">
        <v>95</v>
      </c>
      <c r="E469" s="106">
        <v>9.7546296296296298E-2</v>
      </c>
      <c r="F469" s="66"/>
      <c r="G469" s="124"/>
      <c r="H469" s="121"/>
      <c r="I469" s="66" t="s">
        <v>415</v>
      </c>
      <c r="J469" s="66" t="s">
        <v>455</v>
      </c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</row>
    <row r="470" spans="1:28" ht="15" customHeight="1" x14ac:dyDescent="0.35">
      <c r="A470" s="107">
        <v>184</v>
      </c>
      <c r="B470" s="66" t="s">
        <v>300</v>
      </c>
      <c r="C470" s="106">
        <v>9.8298611111111114E-2</v>
      </c>
      <c r="D470" s="27">
        <v>90</v>
      </c>
      <c r="E470" s="106">
        <v>9.8506944444444439E-2</v>
      </c>
      <c r="F470" s="66"/>
      <c r="G470" s="124"/>
      <c r="H470" s="121"/>
      <c r="I470" s="66" t="s">
        <v>415</v>
      </c>
      <c r="J470" s="66" t="s">
        <v>455</v>
      </c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</row>
    <row r="471" spans="1:28" ht="15" customHeight="1" x14ac:dyDescent="0.35">
      <c r="A471" s="107">
        <v>206</v>
      </c>
      <c r="B471" s="66" t="s">
        <v>155</v>
      </c>
      <c r="C471" s="106">
        <v>0.10394675925925925</v>
      </c>
      <c r="D471" s="27">
        <v>100</v>
      </c>
      <c r="E471" s="106">
        <v>0.10414351851851852</v>
      </c>
      <c r="F471" s="66"/>
      <c r="G471" s="124"/>
      <c r="H471" s="121"/>
      <c r="I471" s="66" t="s">
        <v>415</v>
      </c>
      <c r="J471" s="66" t="s">
        <v>455</v>
      </c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</row>
    <row r="472" spans="1:28" ht="15" customHeight="1" x14ac:dyDescent="0.35">
      <c r="A472" s="107" t="s">
        <v>357</v>
      </c>
      <c r="B472" s="66"/>
      <c r="C472" s="106"/>
      <c r="D472" s="27"/>
      <c r="E472" s="106"/>
      <c r="F472" s="66"/>
      <c r="G472" s="124"/>
      <c r="H472" s="121"/>
      <c r="I472" s="66"/>
      <c r="J472" s="66" t="s">
        <v>455</v>
      </c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</row>
    <row r="473" spans="1:28" ht="15" customHeight="1" x14ac:dyDescent="0.35">
      <c r="A473" s="26" t="s">
        <v>456</v>
      </c>
      <c r="B473" s="102"/>
      <c r="C473" s="106"/>
      <c r="D473" s="27"/>
      <c r="E473" s="106"/>
      <c r="F473" s="66"/>
      <c r="G473" s="124"/>
      <c r="H473" s="121"/>
      <c r="I473" s="66"/>
      <c r="J473" s="66" t="s">
        <v>457</v>
      </c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</row>
    <row r="474" spans="1:28" ht="15" customHeight="1" x14ac:dyDescent="0.35">
      <c r="A474" s="107">
        <v>1</v>
      </c>
      <c r="B474" s="66" t="s">
        <v>458</v>
      </c>
      <c r="C474" s="106">
        <v>1.238425925925926E-2</v>
      </c>
      <c r="D474" s="27">
        <v>100</v>
      </c>
      <c r="E474" s="106"/>
      <c r="F474" s="66"/>
      <c r="G474" s="124"/>
      <c r="H474" s="121"/>
      <c r="I474" s="66" t="s">
        <v>221</v>
      </c>
      <c r="J474" s="66" t="s">
        <v>457</v>
      </c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</row>
    <row r="475" spans="1:28" ht="15" customHeight="1" x14ac:dyDescent="0.35">
      <c r="A475" s="107">
        <v>6</v>
      </c>
      <c r="B475" s="66" t="s">
        <v>459</v>
      </c>
      <c r="C475" s="106">
        <v>1.3356481481481481E-2</v>
      </c>
      <c r="D475" s="27">
        <v>99</v>
      </c>
      <c r="E475" s="106"/>
      <c r="F475" s="66"/>
      <c r="G475" s="124"/>
      <c r="H475" s="121"/>
      <c r="I475" s="66" t="s">
        <v>225</v>
      </c>
      <c r="J475" s="66" t="s">
        <v>457</v>
      </c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</row>
    <row r="476" spans="1:28" ht="15" customHeight="1" x14ac:dyDescent="0.35">
      <c r="A476" s="107">
        <v>10</v>
      </c>
      <c r="B476" s="66" t="s">
        <v>460</v>
      </c>
      <c r="C476" s="106">
        <v>1.4097222222222223E-2</v>
      </c>
      <c r="D476" s="27">
        <v>98</v>
      </c>
      <c r="E476" s="106"/>
      <c r="F476" s="66"/>
      <c r="G476" s="124"/>
      <c r="H476" s="121"/>
      <c r="I476" s="66" t="s">
        <v>227</v>
      </c>
      <c r="J476" s="66" t="s">
        <v>457</v>
      </c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</row>
    <row r="477" spans="1:28" ht="15" customHeight="1" x14ac:dyDescent="0.35">
      <c r="A477" s="107">
        <v>21</v>
      </c>
      <c r="B477" s="66" t="s">
        <v>461</v>
      </c>
      <c r="C477" s="106">
        <v>1.4826388888888889E-2</v>
      </c>
      <c r="D477" s="27">
        <v>97</v>
      </c>
      <c r="E477" s="106"/>
      <c r="F477" s="66"/>
      <c r="G477" s="124"/>
      <c r="H477" s="121"/>
      <c r="I477" s="66" t="s">
        <v>233</v>
      </c>
      <c r="J477" s="66" t="s">
        <v>457</v>
      </c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</row>
    <row r="478" spans="1:28" ht="15" customHeight="1" x14ac:dyDescent="0.35">
      <c r="A478" s="107">
        <v>28</v>
      </c>
      <c r="B478" s="66" t="s">
        <v>462</v>
      </c>
      <c r="C478" s="106">
        <v>1.4930555555555556E-2</v>
      </c>
      <c r="D478" s="27">
        <v>96</v>
      </c>
      <c r="E478" s="106"/>
      <c r="F478" s="66"/>
      <c r="G478" s="124"/>
      <c r="H478" s="121"/>
      <c r="I478" s="66" t="s">
        <v>233</v>
      </c>
      <c r="J478" s="66" t="s">
        <v>457</v>
      </c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</row>
    <row r="479" spans="1:28" ht="15" customHeight="1" x14ac:dyDescent="0.35">
      <c r="A479" s="107">
        <v>35</v>
      </c>
      <c r="B479" s="66" t="s">
        <v>463</v>
      </c>
      <c r="C479" s="106">
        <v>1.5266203703703704E-2</v>
      </c>
      <c r="D479" s="27">
        <v>95</v>
      </c>
      <c r="E479" s="106"/>
      <c r="F479" s="66"/>
      <c r="G479" s="124"/>
      <c r="H479" s="121"/>
      <c r="I479" s="66" t="s">
        <v>233</v>
      </c>
      <c r="J479" s="66" t="s">
        <v>457</v>
      </c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</row>
    <row r="480" spans="1:28" ht="15" customHeight="1" x14ac:dyDescent="0.35">
      <c r="A480" s="107">
        <v>36</v>
      </c>
      <c r="B480" s="66" t="s">
        <v>464</v>
      </c>
      <c r="C480" s="106">
        <v>1.5289351851851853E-2</v>
      </c>
      <c r="D480" s="27">
        <v>94</v>
      </c>
      <c r="E480" s="106"/>
      <c r="F480" s="66"/>
      <c r="G480" s="124"/>
      <c r="H480" s="121"/>
      <c r="I480" s="66" t="s">
        <v>233</v>
      </c>
      <c r="J480" s="66" t="s">
        <v>457</v>
      </c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</row>
    <row r="481" spans="1:28" ht="15" customHeight="1" x14ac:dyDescent="0.35">
      <c r="A481" s="107">
        <v>37</v>
      </c>
      <c r="B481" s="66" t="s">
        <v>465</v>
      </c>
      <c r="C481" s="106">
        <v>1.5300925925925926E-2</v>
      </c>
      <c r="D481" s="27">
        <v>93</v>
      </c>
      <c r="E481" s="106"/>
      <c r="F481" s="66"/>
      <c r="G481" s="124"/>
      <c r="H481" s="121"/>
      <c r="I481" s="66" t="s">
        <v>233</v>
      </c>
      <c r="J481" s="66" t="s">
        <v>457</v>
      </c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</row>
    <row r="482" spans="1:28" ht="15" customHeight="1" x14ac:dyDescent="0.35">
      <c r="A482" s="107">
        <v>46</v>
      </c>
      <c r="B482" s="66" t="s">
        <v>466</v>
      </c>
      <c r="C482" s="106">
        <v>1.5671296296296298E-2</v>
      </c>
      <c r="D482" s="27">
        <v>92</v>
      </c>
      <c r="E482" s="106"/>
      <c r="F482" s="66"/>
      <c r="G482" s="124"/>
      <c r="H482" s="121"/>
      <c r="I482" s="66" t="s">
        <v>233</v>
      </c>
      <c r="J482" s="66" t="s">
        <v>457</v>
      </c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</row>
    <row r="483" spans="1:28" ht="15" customHeight="1" x14ac:dyDescent="0.35">
      <c r="A483" s="107">
        <v>53</v>
      </c>
      <c r="B483" s="66" t="s">
        <v>467</v>
      </c>
      <c r="C483" s="106">
        <v>1.6087962962962964E-2</v>
      </c>
      <c r="D483" s="27" t="s">
        <v>376</v>
      </c>
      <c r="E483" s="106"/>
      <c r="F483" s="66"/>
      <c r="G483" s="66"/>
      <c r="H483" s="66"/>
      <c r="I483" s="66"/>
      <c r="J483" s="66" t="s">
        <v>457</v>
      </c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</row>
    <row r="484" spans="1:28" ht="15" customHeight="1" x14ac:dyDescent="0.35">
      <c r="A484" s="107">
        <v>62</v>
      </c>
      <c r="B484" s="66" t="s">
        <v>468</v>
      </c>
      <c r="C484" s="106">
        <v>1.6435185185185185E-2</v>
      </c>
      <c r="D484" s="27">
        <v>100</v>
      </c>
      <c r="E484" s="106"/>
      <c r="F484" s="66"/>
      <c r="G484" s="66"/>
      <c r="H484" s="66"/>
      <c r="I484" s="66" t="s">
        <v>147</v>
      </c>
      <c r="J484" s="66" t="s">
        <v>457</v>
      </c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</row>
    <row r="485" spans="1:28" ht="15" customHeight="1" x14ac:dyDescent="0.35">
      <c r="A485" s="107">
        <v>74</v>
      </c>
      <c r="B485" s="66" t="s">
        <v>469</v>
      </c>
      <c r="C485" s="106">
        <v>1.6828703703703703E-2</v>
      </c>
      <c r="D485" s="27">
        <v>91</v>
      </c>
      <c r="E485" s="106"/>
      <c r="F485" s="66"/>
      <c r="G485" s="124"/>
      <c r="H485" s="121"/>
      <c r="I485" s="66" t="s">
        <v>243</v>
      </c>
      <c r="J485" s="66" t="s">
        <v>457</v>
      </c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</row>
    <row r="486" spans="1:28" ht="15" customHeight="1" x14ac:dyDescent="0.35">
      <c r="A486" s="107">
        <v>75</v>
      </c>
      <c r="B486" s="66" t="s">
        <v>470</v>
      </c>
      <c r="C486" s="106">
        <v>1.6828703703703703E-2</v>
      </c>
      <c r="D486" s="27">
        <v>91</v>
      </c>
      <c r="E486" s="106"/>
      <c r="F486" s="66"/>
      <c r="G486" s="124"/>
      <c r="H486" s="121"/>
      <c r="I486" s="66" t="s">
        <v>243</v>
      </c>
      <c r="J486" s="66" t="s">
        <v>457</v>
      </c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</row>
    <row r="487" spans="1:28" ht="15" customHeight="1" x14ac:dyDescent="0.35">
      <c r="A487" s="107">
        <v>88</v>
      </c>
      <c r="B487" s="66" t="s">
        <v>471</v>
      </c>
      <c r="C487" s="106">
        <v>1.7245370370370369E-2</v>
      </c>
      <c r="D487" s="27">
        <v>89</v>
      </c>
      <c r="E487" s="106"/>
      <c r="F487" s="66"/>
      <c r="G487" s="124"/>
      <c r="H487" s="121"/>
      <c r="I487" s="66" t="s">
        <v>243</v>
      </c>
      <c r="J487" s="66" t="s">
        <v>457</v>
      </c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</row>
    <row r="488" spans="1:28" ht="15" customHeight="1" x14ac:dyDescent="0.35">
      <c r="A488" s="107">
        <v>93</v>
      </c>
      <c r="B488" s="66" t="s">
        <v>472</v>
      </c>
      <c r="C488" s="105">
        <v>1.7314814814814814E-2</v>
      </c>
      <c r="D488" s="27">
        <v>99</v>
      </c>
      <c r="E488" s="27"/>
      <c r="F488" s="66"/>
      <c r="G488" s="66"/>
      <c r="H488" s="66"/>
      <c r="I488" s="66" t="s">
        <v>161</v>
      </c>
      <c r="J488" s="66" t="s">
        <v>457</v>
      </c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</row>
    <row r="489" spans="1:28" ht="15" customHeight="1" x14ac:dyDescent="0.35">
      <c r="A489" s="107">
        <v>94</v>
      </c>
      <c r="B489" s="66" t="s">
        <v>473</v>
      </c>
      <c r="C489" s="106">
        <v>1.7326388888888888E-2</v>
      </c>
      <c r="D489" s="27" t="s">
        <v>376</v>
      </c>
      <c r="E489" s="106"/>
      <c r="F489" s="66"/>
      <c r="G489" s="119"/>
      <c r="H489" s="66"/>
      <c r="I489" s="66"/>
      <c r="J489" s="66" t="s">
        <v>457</v>
      </c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</row>
    <row r="490" spans="1:28" ht="15" customHeight="1" x14ac:dyDescent="0.35">
      <c r="A490" s="107">
        <v>105</v>
      </c>
      <c r="B490" s="66" t="s">
        <v>474</v>
      </c>
      <c r="C490" s="106">
        <v>1.7650462962962962E-2</v>
      </c>
      <c r="D490" s="27">
        <v>88</v>
      </c>
      <c r="E490" s="106"/>
      <c r="F490" s="66"/>
      <c r="G490" s="124"/>
      <c r="H490" s="121"/>
      <c r="I490" s="66" t="s">
        <v>243</v>
      </c>
      <c r="J490" s="66" t="s">
        <v>457</v>
      </c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</row>
    <row r="491" spans="1:28" ht="15" customHeight="1" x14ac:dyDescent="0.35">
      <c r="A491" s="107">
        <v>106</v>
      </c>
      <c r="B491" s="66" t="s">
        <v>475</v>
      </c>
      <c r="C491" s="106">
        <v>1.7673611111111112E-2</v>
      </c>
      <c r="D491" s="27">
        <v>98</v>
      </c>
      <c r="E491" s="106"/>
      <c r="F491" s="66"/>
      <c r="G491" s="124"/>
      <c r="H491" s="121"/>
      <c r="I491" s="66" t="s">
        <v>159</v>
      </c>
      <c r="J491" s="66" t="s">
        <v>457</v>
      </c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</row>
    <row r="492" spans="1:28" ht="15" customHeight="1" x14ac:dyDescent="0.35">
      <c r="A492" s="107">
        <v>116</v>
      </c>
      <c r="B492" s="66" t="s">
        <v>476</v>
      </c>
      <c r="C492" s="106">
        <v>1.7986111111111112E-2</v>
      </c>
      <c r="D492" s="27" t="s">
        <v>376</v>
      </c>
      <c r="E492" s="106"/>
      <c r="F492" s="66"/>
      <c r="G492" s="124"/>
      <c r="H492" s="121"/>
      <c r="I492" s="66"/>
      <c r="J492" s="66" t="s">
        <v>457</v>
      </c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</row>
    <row r="493" spans="1:28" ht="15" customHeight="1" x14ac:dyDescent="0.35">
      <c r="A493" s="107">
        <v>121</v>
      </c>
      <c r="B493" s="66" t="s">
        <v>477</v>
      </c>
      <c r="C493" s="106">
        <v>1.8090277777777778E-2</v>
      </c>
      <c r="D493" s="27" t="s">
        <v>376</v>
      </c>
      <c r="E493" s="106"/>
      <c r="F493" s="66"/>
      <c r="G493" s="124"/>
      <c r="H493" s="121"/>
      <c r="I493" s="66"/>
      <c r="J493" s="66" t="s">
        <v>457</v>
      </c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</row>
    <row r="494" spans="1:28" ht="15" customHeight="1" x14ac:dyDescent="0.35">
      <c r="A494" s="107">
        <v>131</v>
      </c>
      <c r="B494" s="66" t="s">
        <v>478</v>
      </c>
      <c r="C494" s="106">
        <v>1.8472222222222223E-2</v>
      </c>
      <c r="D494" s="27">
        <v>97</v>
      </c>
      <c r="E494" s="106"/>
      <c r="F494" s="66"/>
      <c r="G494" s="124"/>
      <c r="H494" s="121"/>
      <c r="I494" s="66" t="s">
        <v>159</v>
      </c>
      <c r="J494" s="66" t="s">
        <v>457</v>
      </c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</row>
    <row r="495" spans="1:28" ht="15" customHeight="1" x14ac:dyDescent="0.35">
      <c r="A495" s="107">
        <v>135</v>
      </c>
      <c r="B495" s="66" t="s">
        <v>479</v>
      </c>
      <c r="C495" s="106">
        <v>1.849537037037037E-2</v>
      </c>
      <c r="D495" s="27">
        <v>87</v>
      </c>
      <c r="E495" s="106"/>
      <c r="F495" s="66"/>
      <c r="G495" s="124"/>
      <c r="H495" s="121"/>
      <c r="I495" s="66" t="s">
        <v>243</v>
      </c>
      <c r="J495" s="66" t="s">
        <v>457</v>
      </c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</row>
    <row r="496" spans="1:28" ht="15" customHeight="1" x14ac:dyDescent="0.35">
      <c r="A496" s="107">
        <v>153</v>
      </c>
      <c r="B496" s="66" t="s">
        <v>480</v>
      </c>
      <c r="C496" s="106">
        <v>1.8912037037037036E-2</v>
      </c>
      <c r="D496" s="27">
        <v>86</v>
      </c>
      <c r="E496" s="106"/>
      <c r="F496" s="66"/>
      <c r="G496" s="124"/>
      <c r="H496" s="121"/>
      <c r="I496" s="66" t="s">
        <v>254</v>
      </c>
      <c r="J496" s="66" t="s">
        <v>457</v>
      </c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</row>
    <row r="497" spans="1:28" ht="15" customHeight="1" x14ac:dyDescent="0.35">
      <c r="A497" s="107">
        <v>161</v>
      </c>
      <c r="B497" s="66" t="s">
        <v>481</v>
      </c>
      <c r="C497" s="106">
        <v>1.90625E-2</v>
      </c>
      <c r="D497" s="27" t="s">
        <v>376</v>
      </c>
      <c r="E497" s="106"/>
      <c r="F497" s="66"/>
      <c r="G497" s="124"/>
      <c r="H497" s="121"/>
      <c r="I497" s="66"/>
      <c r="J497" s="66" t="s">
        <v>457</v>
      </c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</row>
    <row r="498" spans="1:28" ht="15" customHeight="1" x14ac:dyDescent="0.35">
      <c r="A498" s="107">
        <v>165</v>
      </c>
      <c r="B498" s="66" t="s">
        <v>482</v>
      </c>
      <c r="C498" s="106">
        <v>1.9131944444444444E-2</v>
      </c>
      <c r="D498" s="27">
        <v>96</v>
      </c>
      <c r="E498" s="106"/>
      <c r="F498" s="66"/>
      <c r="G498" s="124"/>
      <c r="H498" s="121"/>
      <c r="I498" s="66" t="s">
        <v>166</v>
      </c>
      <c r="J498" s="66" t="s">
        <v>457</v>
      </c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</row>
    <row r="499" spans="1:28" ht="15" customHeight="1" x14ac:dyDescent="0.35">
      <c r="A499" s="107">
        <v>195</v>
      </c>
      <c r="B499" s="66" t="s">
        <v>483</v>
      </c>
      <c r="C499" s="106">
        <v>1.9803240740740739E-2</v>
      </c>
      <c r="D499" s="27">
        <v>95</v>
      </c>
      <c r="E499" s="106"/>
      <c r="F499" s="66"/>
      <c r="G499" s="119"/>
      <c r="H499" s="66"/>
      <c r="I499" s="66" t="s">
        <v>166</v>
      </c>
      <c r="J499" s="66" t="s">
        <v>457</v>
      </c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</row>
    <row r="500" spans="1:28" ht="15" customHeight="1" x14ac:dyDescent="0.35">
      <c r="A500" s="107">
        <v>196</v>
      </c>
      <c r="B500" s="66" t="s">
        <v>484</v>
      </c>
      <c r="C500" s="106">
        <v>1.9803240740740739E-2</v>
      </c>
      <c r="D500" s="27">
        <v>95</v>
      </c>
      <c r="E500" s="106"/>
      <c r="F500" s="66"/>
      <c r="G500" s="119"/>
      <c r="H500" s="66"/>
      <c r="I500" s="66" t="s">
        <v>166</v>
      </c>
      <c r="J500" s="66" t="s">
        <v>457</v>
      </c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</row>
    <row r="501" spans="1:28" ht="15" customHeight="1" x14ac:dyDescent="0.35">
      <c r="A501" s="107">
        <v>197</v>
      </c>
      <c r="B501" s="66" t="s">
        <v>485</v>
      </c>
      <c r="C501" s="106">
        <v>1.9803240740740739E-2</v>
      </c>
      <c r="D501" s="27">
        <v>95</v>
      </c>
      <c r="E501" s="106"/>
      <c r="F501" s="66"/>
      <c r="G501" s="66"/>
      <c r="H501" s="66"/>
      <c r="I501" s="66" t="s">
        <v>166</v>
      </c>
      <c r="J501" s="66" t="s">
        <v>457</v>
      </c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</row>
    <row r="502" spans="1:28" ht="15" customHeight="1" x14ac:dyDescent="0.35">
      <c r="A502" s="107">
        <v>232</v>
      </c>
      <c r="B502" s="66" t="s">
        <v>486</v>
      </c>
      <c r="C502" s="106">
        <v>2.045138888888889E-2</v>
      </c>
      <c r="D502" s="27">
        <v>85</v>
      </c>
      <c r="E502" s="106"/>
      <c r="F502" s="66"/>
      <c r="G502" s="66"/>
      <c r="H502" s="103"/>
      <c r="I502" s="66" t="s">
        <v>254</v>
      </c>
      <c r="J502" s="66" t="s">
        <v>457</v>
      </c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</row>
    <row r="503" spans="1:28" ht="15" customHeight="1" x14ac:dyDescent="0.35">
      <c r="A503" s="107">
        <v>254</v>
      </c>
      <c r="B503" s="66" t="s">
        <v>487</v>
      </c>
      <c r="C503" s="106">
        <v>2.0810185185185185E-2</v>
      </c>
      <c r="D503" s="27">
        <v>92</v>
      </c>
      <c r="E503" s="106"/>
      <c r="F503" s="66"/>
      <c r="G503" s="66"/>
      <c r="H503" s="66"/>
      <c r="I503" s="66" t="s">
        <v>166</v>
      </c>
      <c r="J503" s="66" t="s">
        <v>457</v>
      </c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</row>
    <row r="504" spans="1:28" ht="15" customHeight="1" x14ac:dyDescent="0.35">
      <c r="A504" s="107">
        <v>255</v>
      </c>
      <c r="B504" s="66" t="s">
        <v>488</v>
      </c>
      <c r="C504" s="106">
        <v>2.0821759259259259E-2</v>
      </c>
      <c r="D504" s="27">
        <v>91</v>
      </c>
      <c r="E504" s="106"/>
      <c r="F504" s="66"/>
      <c r="G504" s="66"/>
      <c r="H504" s="66"/>
      <c r="I504" s="66" t="s">
        <v>166</v>
      </c>
      <c r="J504" s="66" t="s">
        <v>457</v>
      </c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</row>
    <row r="505" spans="1:28" ht="15" customHeight="1" x14ac:dyDescent="0.35">
      <c r="A505" s="107">
        <v>260</v>
      </c>
      <c r="B505" s="66" t="s">
        <v>489</v>
      </c>
      <c r="C505" s="105">
        <v>2.0891203703703703E-2</v>
      </c>
      <c r="D505" s="27">
        <v>84</v>
      </c>
      <c r="E505" s="105"/>
      <c r="F505" s="66"/>
      <c r="G505" s="66"/>
      <c r="H505" s="66"/>
      <c r="I505" s="66" t="s">
        <v>254</v>
      </c>
      <c r="J505" s="66" t="s">
        <v>457</v>
      </c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</row>
    <row r="506" spans="1:28" ht="15" customHeight="1" x14ac:dyDescent="0.35">
      <c r="A506" s="107">
        <v>277</v>
      </c>
      <c r="B506" s="66" t="s">
        <v>490</v>
      </c>
      <c r="C506" s="106">
        <v>2.1400462962962961E-2</v>
      </c>
      <c r="D506" s="27">
        <v>83</v>
      </c>
      <c r="E506" s="106"/>
      <c r="F506" s="66"/>
      <c r="G506" s="66"/>
      <c r="H506" s="66"/>
      <c r="I506" s="66" t="s">
        <v>254</v>
      </c>
      <c r="J506" s="66" t="s">
        <v>457</v>
      </c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</row>
    <row r="507" spans="1:28" ht="15" customHeight="1" x14ac:dyDescent="0.35">
      <c r="A507" s="107">
        <v>278</v>
      </c>
      <c r="B507" s="66" t="s">
        <v>491</v>
      </c>
      <c r="C507" s="106">
        <v>2.1400462962962961E-2</v>
      </c>
      <c r="D507" s="27">
        <v>83</v>
      </c>
      <c r="E507" s="106"/>
      <c r="F507" s="66"/>
      <c r="G507" s="124"/>
      <c r="H507" s="121"/>
      <c r="I507" s="66" t="s">
        <v>254</v>
      </c>
      <c r="J507" s="66" t="s">
        <v>457</v>
      </c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</row>
    <row r="508" spans="1:28" ht="15" customHeight="1" x14ac:dyDescent="0.35">
      <c r="A508" s="107">
        <v>291</v>
      </c>
      <c r="B508" s="66" t="s">
        <v>492</v>
      </c>
      <c r="C508" s="106">
        <v>2.1724537037037039E-2</v>
      </c>
      <c r="D508" s="27">
        <v>81</v>
      </c>
      <c r="E508" s="106"/>
      <c r="F508" s="66"/>
      <c r="G508" s="124"/>
      <c r="H508" s="121"/>
      <c r="I508" s="66" t="s">
        <v>254</v>
      </c>
      <c r="J508" s="66" t="s">
        <v>457</v>
      </c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</row>
    <row r="509" spans="1:28" ht="15" customHeight="1" x14ac:dyDescent="0.35">
      <c r="A509" s="107">
        <v>305</v>
      </c>
      <c r="B509" s="66" t="s">
        <v>493</v>
      </c>
      <c r="C509" s="106">
        <v>2.2187499999999999E-2</v>
      </c>
      <c r="D509" s="27">
        <v>90</v>
      </c>
      <c r="E509" s="106"/>
      <c r="F509" s="66"/>
      <c r="G509" s="124"/>
      <c r="H509" s="121"/>
      <c r="I509" s="66" t="s">
        <v>167</v>
      </c>
      <c r="J509" s="66" t="s">
        <v>457</v>
      </c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</row>
    <row r="510" spans="1:28" ht="15" customHeight="1" x14ac:dyDescent="0.35">
      <c r="A510" s="107">
        <v>313</v>
      </c>
      <c r="B510" s="66" t="s">
        <v>494</v>
      </c>
      <c r="C510" s="106">
        <v>2.2766203703703705E-2</v>
      </c>
      <c r="D510" s="27">
        <v>89</v>
      </c>
      <c r="E510" s="106"/>
      <c r="F510" s="66"/>
      <c r="G510" s="124"/>
      <c r="H510" s="121"/>
      <c r="I510" s="66" t="s">
        <v>167</v>
      </c>
      <c r="J510" s="66" t="s">
        <v>457</v>
      </c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</row>
    <row r="511" spans="1:28" ht="15" customHeight="1" x14ac:dyDescent="0.35">
      <c r="A511" s="107">
        <v>386</v>
      </c>
      <c r="B511" s="66" t="s">
        <v>495</v>
      </c>
      <c r="C511" s="106">
        <v>2.9259259259259259E-2</v>
      </c>
      <c r="D511" s="27">
        <v>88</v>
      </c>
      <c r="E511" s="106"/>
      <c r="F511" s="66"/>
      <c r="G511" s="66"/>
      <c r="H511" s="121"/>
      <c r="I511" s="66" t="s">
        <v>167</v>
      </c>
      <c r="J511" s="66" t="s">
        <v>457</v>
      </c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</row>
    <row r="512" spans="1:28" ht="15" customHeight="1" x14ac:dyDescent="0.35">
      <c r="A512" s="107">
        <v>387</v>
      </c>
      <c r="B512" s="66" t="s">
        <v>496</v>
      </c>
      <c r="C512" s="105">
        <v>2.9259259259259259E-2</v>
      </c>
      <c r="D512" s="27">
        <v>88</v>
      </c>
      <c r="E512" s="105"/>
      <c r="F512" s="66"/>
      <c r="G512" s="66"/>
      <c r="H512" s="66"/>
      <c r="I512" s="66" t="s">
        <v>167</v>
      </c>
      <c r="J512" s="66" t="s">
        <v>457</v>
      </c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</row>
    <row r="513" spans="1:28" ht="15" customHeight="1" x14ac:dyDescent="0.35">
      <c r="A513" s="107" t="s">
        <v>357</v>
      </c>
      <c r="B513" s="66"/>
      <c r="C513" s="106"/>
      <c r="D513" s="27"/>
      <c r="E513" s="106"/>
      <c r="F513" s="66"/>
      <c r="G513" s="66"/>
      <c r="H513" s="66"/>
      <c r="I513" s="66"/>
      <c r="J513" s="66" t="s">
        <v>457</v>
      </c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</row>
    <row r="514" spans="1:28" ht="15" customHeight="1" x14ac:dyDescent="0.35">
      <c r="A514" s="102" t="s">
        <v>497</v>
      </c>
      <c r="B514" s="102"/>
      <c r="C514" s="106"/>
      <c r="D514" s="27"/>
      <c r="E514" s="106"/>
      <c r="F514" s="66"/>
      <c r="G514" s="66"/>
      <c r="H514" s="66"/>
      <c r="I514" s="66"/>
      <c r="J514" s="66" t="s">
        <v>498</v>
      </c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</row>
    <row r="515" spans="1:28" ht="15" customHeight="1" x14ac:dyDescent="0.35">
      <c r="A515" s="107">
        <v>1289</v>
      </c>
      <c r="B515" s="66" t="s">
        <v>302</v>
      </c>
      <c r="C515" s="106">
        <v>0.11534722222222223</v>
      </c>
      <c r="D515" s="27">
        <v>100</v>
      </c>
      <c r="E515" s="106"/>
      <c r="F515" s="66"/>
      <c r="G515" s="66"/>
      <c r="H515" s="66"/>
      <c r="I515" s="66" t="s">
        <v>221</v>
      </c>
      <c r="J515" s="66" t="s">
        <v>498</v>
      </c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</row>
    <row r="516" spans="1:28" ht="15" customHeight="1" x14ac:dyDescent="0.35">
      <c r="A516" s="107">
        <v>1726</v>
      </c>
      <c r="B516" s="66" t="s">
        <v>289</v>
      </c>
      <c r="C516" s="105">
        <v>0.11780092592592592</v>
      </c>
      <c r="D516" s="27">
        <v>98</v>
      </c>
      <c r="E516" s="27"/>
      <c r="F516" s="66"/>
      <c r="G516" s="66"/>
      <c r="H516" s="66"/>
      <c r="I516" s="66" t="s">
        <v>221</v>
      </c>
      <c r="J516" s="66" t="s">
        <v>498</v>
      </c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</row>
    <row r="517" spans="1:28" ht="15" customHeight="1" x14ac:dyDescent="0.35">
      <c r="A517" s="107">
        <v>2457</v>
      </c>
      <c r="B517" s="66" t="s">
        <v>283</v>
      </c>
      <c r="C517" s="106">
        <v>0.1213425925925926</v>
      </c>
      <c r="D517" s="27">
        <v>96</v>
      </c>
      <c r="E517" s="106"/>
      <c r="F517" s="66"/>
      <c r="G517" s="124"/>
      <c r="H517" s="121"/>
      <c r="I517" s="66" t="s">
        <v>225</v>
      </c>
      <c r="J517" s="66" t="s">
        <v>498</v>
      </c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</row>
    <row r="518" spans="1:28" ht="15" customHeight="1" x14ac:dyDescent="0.35">
      <c r="A518" s="107">
        <v>2652</v>
      </c>
      <c r="B518" s="66" t="s">
        <v>199</v>
      </c>
      <c r="C518" s="105">
        <v>0.1220949074074074</v>
      </c>
      <c r="D518" s="27">
        <v>100</v>
      </c>
      <c r="E518" s="105"/>
      <c r="F518" s="66"/>
      <c r="G518" s="124"/>
      <c r="H518" s="121"/>
      <c r="I518" s="66" t="s">
        <v>141</v>
      </c>
      <c r="J518" s="66" t="s">
        <v>498</v>
      </c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</row>
    <row r="519" spans="1:28" ht="15" customHeight="1" x14ac:dyDescent="0.35">
      <c r="A519" s="107">
        <v>3494</v>
      </c>
      <c r="B519" s="66" t="s">
        <v>228</v>
      </c>
      <c r="C519" s="105">
        <v>0.1245949074074074</v>
      </c>
      <c r="D519" s="27">
        <v>94</v>
      </c>
      <c r="E519" s="105"/>
      <c r="F519" s="66"/>
      <c r="G519" s="124"/>
      <c r="H519" s="121"/>
      <c r="I519" s="66" t="s">
        <v>225</v>
      </c>
      <c r="J519" s="66" t="s">
        <v>498</v>
      </c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</row>
    <row r="520" spans="1:28" ht="15" customHeight="1" x14ac:dyDescent="0.35">
      <c r="A520" s="107">
        <v>5884</v>
      </c>
      <c r="B520" s="66" t="s">
        <v>142</v>
      </c>
      <c r="C520" s="105">
        <v>0.13409722222222223</v>
      </c>
      <c r="D520" s="27">
        <v>95</v>
      </c>
      <c r="E520" s="27"/>
      <c r="F520" s="66"/>
      <c r="G520" s="66"/>
      <c r="H520" s="66"/>
      <c r="I520" s="66" t="s">
        <v>141</v>
      </c>
      <c r="J520" s="66" t="s">
        <v>498</v>
      </c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</row>
    <row r="521" spans="1:28" ht="15" customHeight="1" x14ac:dyDescent="0.35">
      <c r="A521" s="107">
        <v>8953</v>
      </c>
      <c r="B521" s="66" t="s">
        <v>260</v>
      </c>
      <c r="C521" s="105">
        <v>0.14331018518518518</v>
      </c>
      <c r="D521" s="27">
        <v>92</v>
      </c>
      <c r="E521" s="105"/>
      <c r="F521" s="66"/>
      <c r="G521" s="124"/>
      <c r="H521" s="121"/>
      <c r="I521" s="66" t="s">
        <v>233</v>
      </c>
      <c r="J521" s="66" t="s">
        <v>498</v>
      </c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</row>
    <row r="522" spans="1:28" ht="15" customHeight="1" x14ac:dyDescent="0.35">
      <c r="A522" s="107">
        <v>31116</v>
      </c>
      <c r="B522" s="66" t="s">
        <v>162</v>
      </c>
      <c r="C522" s="105">
        <v>0.18917824074074074</v>
      </c>
      <c r="D522" s="27">
        <v>90</v>
      </c>
      <c r="E522" s="105"/>
      <c r="F522" s="66"/>
      <c r="G522" s="124"/>
      <c r="H522" s="121"/>
      <c r="I522" s="66" t="s">
        <v>166</v>
      </c>
      <c r="J522" s="66" t="s">
        <v>498</v>
      </c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</row>
    <row r="523" spans="1:28" ht="15" customHeight="1" x14ac:dyDescent="0.35">
      <c r="A523" s="107">
        <v>44630</v>
      </c>
      <c r="B523" s="66" t="s">
        <v>265</v>
      </c>
      <c r="C523" s="105">
        <v>0.22890046296296296</v>
      </c>
      <c r="D523" s="27">
        <v>90</v>
      </c>
      <c r="E523" s="105"/>
      <c r="F523" s="66"/>
      <c r="G523" s="124"/>
      <c r="H523" s="121"/>
      <c r="I523" s="66" t="s">
        <v>254</v>
      </c>
      <c r="J523" s="66" t="s">
        <v>498</v>
      </c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</row>
    <row r="524" spans="1:28" ht="15" customHeight="1" x14ac:dyDescent="0.35">
      <c r="A524" s="125" t="s">
        <v>357</v>
      </c>
      <c r="B524" s="66"/>
      <c r="C524" s="27"/>
      <c r="D524" s="27"/>
      <c r="E524" s="27"/>
      <c r="F524" s="66"/>
      <c r="G524" s="66"/>
      <c r="H524" s="66"/>
      <c r="I524" s="66"/>
      <c r="J524" s="66" t="s">
        <v>498</v>
      </c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</row>
    <row r="525" spans="1:28" ht="15" customHeight="1" x14ac:dyDescent="0.35">
      <c r="A525" s="26" t="s">
        <v>499</v>
      </c>
      <c r="B525" s="102"/>
      <c r="C525" s="106"/>
      <c r="D525" s="27"/>
      <c r="E525" s="106"/>
      <c r="F525" s="66"/>
      <c r="G525" s="124"/>
      <c r="H525" s="121"/>
      <c r="I525" s="66"/>
      <c r="J525" s="66" t="s">
        <v>500</v>
      </c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</row>
    <row r="526" spans="1:28" ht="15" customHeight="1" x14ac:dyDescent="0.35">
      <c r="A526" s="126" t="s">
        <v>429</v>
      </c>
      <c r="B526" s="102"/>
      <c r="C526" s="27" t="s">
        <v>430</v>
      </c>
      <c r="D526" s="27"/>
      <c r="E526" s="27" t="s">
        <v>431</v>
      </c>
      <c r="F526" s="66" t="s">
        <v>432</v>
      </c>
      <c r="G526" s="144" t="s">
        <v>433</v>
      </c>
      <c r="H526" s="142"/>
      <c r="I526" s="66"/>
      <c r="J526" s="66" t="s">
        <v>500</v>
      </c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</row>
    <row r="527" spans="1:28" ht="15" customHeight="1" x14ac:dyDescent="0.35">
      <c r="A527" s="107">
        <v>1</v>
      </c>
      <c r="B527" s="66" t="s">
        <v>244</v>
      </c>
      <c r="C527" s="105">
        <v>2.449074074074074E-2</v>
      </c>
      <c r="D527" s="27">
        <v>97</v>
      </c>
      <c r="E527" s="106">
        <v>3.4560185185185187E-2</v>
      </c>
      <c r="F527" s="108">
        <v>3</v>
      </c>
      <c r="G527" s="123">
        <v>1.0069444444444445E-2</v>
      </c>
      <c r="H527" s="121"/>
      <c r="I527" s="66" t="s">
        <v>233</v>
      </c>
      <c r="J527" s="66" t="s">
        <v>500</v>
      </c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</row>
    <row r="528" spans="1:28" ht="15" customHeight="1" x14ac:dyDescent="0.35">
      <c r="A528" s="107">
        <v>2</v>
      </c>
      <c r="B528" s="66" t="s">
        <v>155</v>
      </c>
      <c r="C528" s="105">
        <v>3.0474537037037036E-2</v>
      </c>
      <c r="D528" s="27">
        <v>93</v>
      </c>
      <c r="E528" s="106">
        <v>3.4814814814814812E-2</v>
      </c>
      <c r="F528" s="108">
        <v>10</v>
      </c>
      <c r="G528" s="123">
        <v>4.340277777777778E-3</v>
      </c>
      <c r="H528" s="121"/>
      <c r="I528" s="66" t="s">
        <v>159</v>
      </c>
      <c r="J528" s="66" t="s">
        <v>500</v>
      </c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</row>
    <row r="529" spans="1:28" ht="15" customHeight="1" x14ac:dyDescent="0.35">
      <c r="A529" s="107">
        <v>3</v>
      </c>
      <c r="B529" s="66" t="s">
        <v>249</v>
      </c>
      <c r="C529" s="105">
        <v>2.8599537037037038E-2</v>
      </c>
      <c r="D529" s="27">
        <v>94</v>
      </c>
      <c r="E529" s="106">
        <v>3.484953703703704E-2</v>
      </c>
      <c r="F529" s="108">
        <v>7</v>
      </c>
      <c r="G529" s="123">
        <v>6.2500000000000003E-3</v>
      </c>
      <c r="H529" s="121"/>
      <c r="I529" s="66" t="s">
        <v>243</v>
      </c>
      <c r="J529" s="66" t="s">
        <v>500</v>
      </c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</row>
    <row r="530" spans="1:28" ht="15" customHeight="1" x14ac:dyDescent="0.35">
      <c r="A530" s="107">
        <v>4</v>
      </c>
      <c r="B530" s="66" t="s">
        <v>198</v>
      </c>
      <c r="C530" s="105">
        <v>2.5428240740740741E-2</v>
      </c>
      <c r="D530" s="27">
        <v>100</v>
      </c>
      <c r="E530" s="106">
        <v>3.4976851851851849E-2</v>
      </c>
      <c r="F530" s="108">
        <v>4</v>
      </c>
      <c r="G530" s="123">
        <v>9.5486111111111119E-3</v>
      </c>
      <c r="H530" s="121"/>
      <c r="I530" s="66" t="s">
        <v>147</v>
      </c>
      <c r="J530" s="66" t="s">
        <v>500</v>
      </c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</row>
    <row r="531" spans="1:28" ht="15" customHeight="1" x14ac:dyDescent="0.35">
      <c r="A531" s="107">
        <v>5</v>
      </c>
      <c r="B531" s="66" t="s">
        <v>230</v>
      </c>
      <c r="C531" s="105">
        <v>2.375E-2</v>
      </c>
      <c r="D531" s="27">
        <v>99</v>
      </c>
      <c r="E531" s="106">
        <v>3.5381944444444445E-2</v>
      </c>
      <c r="F531" s="108">
        <v>2</v>
      </c>
      <c r="G531" s="123">
        <v>1.1631944444444445E-2</v>
      </c>
      <c r="H531" s="121"/>
      <c r="I531" s="66" t="s">
        <v>227</v>
      </c>
      <c r="J531" s="66" t="s">
        <v>500</v>
      </c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</row>
    <row r="532" spans="1:28" ht="15" customHeight="1" x14ac:dyDescent="0.35">
      <c r="A532" s="107">
        <v>6</v>
      </c>
      <c r="B532" s="66" t="s">
        <v>158</v>
      </c>
      <c r="C532" s="105">
        <v>3.2280092592592589E-2</v>
      </c>
      <c r="D532" s="27">
        <v>90</v>
      </c>
      <c r="E532" s="106">
        <v>3.5578703703703703E-2</v>
      </c>
      <c r="F532" s="108">
        <v>12</v>
      </c>
      <c r="G532" s="123">
        <v>3.2986111111111111E-3</v>
      </c>
      <c r="H532" s="121"/>
      <c r="I532" s="66" t="s">
        <v>166</v>
      </c>
      <c r="J532" s="66" t="s">
        <v>500</v>
      </c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</row>
    <row r="533" spans="1:28" ht="15" customHeight="1" x14ac:dyDescent="0.35">
      <c r="A533" s="107">
        <v>7</v>
      </c>
      <c r="B533" s="66" t="s">
        <v>235</v>
      </c>
      <c r="C533" s="105">
        <v>2.5879629629629631E-2</v>
      </c>
      <c r="D533" s="27">
        <v>96</v>
      </c>
      <c r="E533" s="105">
        <v>3.577546296296296E-2</v>
      </c>
      <c r="F533" s="108">
        <v>5</v>
      </c>
      <c r="G533" s="114">
        <v>9.8958333333333329E-3</v>
      </c>
      <c r="H533" s="121"/>
      <c r="I533" s="66" t="s">
        <v>239</v>
      </c>
      <c r="J533" s="66" t="s">
        <v>500</v>
      </c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</row>
    <row r="534" spans="1:28" ht="15" customHeight="1" x14ac:dyDescent="0.35">
      <c r="A534" s="107">
        <v>8</v>
      </c>
      <c r="B534" s="66" t="s">
        <v>149</v>
      </c>
      <c r="C534" s="106">
        <v>2.6238425925925925E-2</v>
      </c>
      <c r="D534" s="27">
        <v>97</v>
      </c>
      <c r="E534" s="106">
        <v>3.5787037037037034E-2</v>
      </c>
      <c r="F534" s="108">
        <v>6</v>
      </c>
      <c r="G534" s="123">
        <v>9.5486111111111119E-3</v>
      </c>
      <c r="H534" s="121"/>
      <c r="I534" s="66" t="s">
        <v>147</v>
      </c>
      <c r="J534" s="66" t="s">
        <v>500</v>
      </c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</row>
    <row r="535" spans="1:28" ht="15" customHeight="1" x14ac:dyDescent="0.35">
      <c r="A535" s="107">
        <v>9</v>
      </c>
      <c r="B535" s="66" t="s">
        <v>242</v>
      </c>
      <c r="C535" s="105">
        <v>3.0150462962962962E-2</v>
      </c>
      <c r="D535" s="27">
        <v>91</v>
      </c>
      <c r="E535" s="106">
        <v>3.5879629629629629E-2</v>
      </c>
      <c r="F535" s="108">
        <v>9</v>
      </c>
      <c r="G535" s="123">
        <v>5.7291666666666663E-3</v>
      </c>
      <c r="H535" s="121"/>
      <c r="I535" s="66" t="s">
        <v>243</v>
      </c>
      <c r="J535" s="66" t="s">
        <v>500</v>
      </c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</row>
    <row r="536" spans="1:28" ht="15" customHeight="1" x14ac:dyDescent="0.35">
      <c r="A536" s="107">
        <v>10</v>
      </c>
      <c r="B536" s="66" t="s">
        <v>297</v>
      </c>
      <c r="C536" s="105">
        <v>2.3530092592592592E-2</v>
      </c>
      <c r="D536" s="27">
        <v>100</v>
      </c>
      <c r="E536" s="106">
        <v>3.6030092592592593E-2</v>
      </c>
      <c r="F536" s="108">
        <v>1</v>
      </c>
      <c r="G536" s="123">
        <v>1.2500000000000001E-2</v>
      </c>
      <c r="H536" s="121"/>
      <c r="I536" s="66" t="s">
        <v>227</v>
      </c>
      <c r="J536" s="66" t="s">
        <v>500</v>
      </c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</row>
    <row r="537" spans="1:28" ht="15" customHeight="1" x14ac:dyDescent="0.35">
      <c r="A537" s="107">
        <v>11</v>
      </c>
      <c r="B537" s="66" t="s">
        <v>337</v>
      </c>
      <c r="C537" s="105">
        <v>3.2083333333333332E-2</v>
      </c>
      <c r="D537" s="27">
        <v>90</v>
      </c>
      <c r="E537" s="106">
        <v>3.6423611111111108E-2</v>
      </c>
      <c r="F537" s="108">
        <v>11</v>
      </c>
      <c r="G537" s="123">
        <v>4.340277777777778E-3</v>
      </c>
      <c r="H537" s="121"/>
      <c r="I537" s="66" t="s">
        <v>254</v>
      </c>
      <c r="J537" s="66" t="s">
        <v>500</v>
      </c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</row>
    <row r="538" spans="1:28" ht="15" customHeight="1" x14ac:dyDescent="0.35">
      <c r="A538" s="107">
        <v>12</v>
      </c>
      <c r="B538" s="66" t="s">
        <v>232</v>
      </c>
      <c r="C538" s="106">
        <v>2.9803240740740741E-2</v>
      </c>
      <c r="D538" s="27">
        <v>93</v>
      </c>
      <c r="E538" s="106">
        <v>3.9699074074074074E-2</v>
      </c>
      <c r="F538" s="108">
        <v>8</v>
      </c>
      <c r="G538" s="123">
        <v>9.8958333333333329E-3</v>
      </c>
      <c r="H538" s="121"/>
      <c r="I538" s="66" t="s">
        <v>243</v>
      </c>
      <c r="J538" s="66" t="s">
        <v>500</v>
      </c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</row>
    <row r="539" spans="1:28" ht="15" customHeight="1" x14ac:dyDescent="0.35">
      <c r="A539" s="107" t="s">
        <v>357</v>
      </c>
      <c r="B539" s="66"/>
      <c r="C539" s="106"/>
      <c r="D539" s="27"/>
      <c r="E539" s="106"/>
      <c r="F539" s="66"/>
      <c r="G539" s="124"/>
      <c r="H539" s="121"/>
      <c r="I539" s="66"/>
      <c r="J539" s="66" t="s">
        <v>500</v>
      </c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</row>
    <row r="540" spans="1:28" ht="15" customHeight="1" x14ac:dyDescent="0.35">
      <c r="A540" s="26" t="s">
        <v>501</v>
      </c>
      <c r="B540" s="102"/>
      <c r="C540" s="105"/>
      <c r="D540" s="27"/>
      <c r="E540" s="106"/>
      <c r="F540" s="66"/>
      <c r="G540" s="124"/>
      <c r="H540" s="121"/>
      <c r="I540" s="66"/>
      <c r="J540" s="66" t="s">
        <v>502</v>
      </c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</row>
    <row r="541" spans="1:28" ht="15" customHeight="1" x14ac:dyDescent="0.35">
      <c r="A541" s="107">
        <v>193</v>
      </c>
      <c r="B541" s="66" t="s">
        <v>278</v>
      </c>
      <c r="C541" s="105">
        <v>0.18230324074074075</v>
      </c>
      <c r="D541" s="27">
        <v>100</v>
      </c>
      <c r="E541" s="106"/>
      <c r="F541" s="66"/>
      <c r="G541" s="124"/>
      <c r="H541" s="121"/>
      <c r="I541" s="66" t="s">
        <v>415</v>
      </c>
      <c r="J541" s="66" t="s">
        <v>502</v>
      </c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</row>
    <row r="542" spans="1:28" ht="15" customHeight="1" x14ac:dyDescent="0.35">
      <c r="A542" s="107">
        <v>205</v>
      </c>
      <c r="B542" s="66" t="s">
        <v>268</v>
      </c>
      <c r="C542" s="105">
        <v>0.18304398148148149</v>
      </c>
      <c r="D542" s="27">
        <v>99</v>
      </c>
      <c r="E542" s="106"/>
      <c r="F542" s="66"/>
      <c r="G542" s="124"/>
      <c r="H542" s="121"/>
      <c r="I542" s="66" t="s">
        <v>415</v>
      </c>
      <c r="J542" s="66" t="s">
        <v>502</v>
      </c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</row>
    <row r="543" spans="1:28" ht="15" customHeight="1" x14ac:dyDescent="0.35">
      <c r="A543" s="107">
        <v>237</v>
      </c>
      <c r="B543" s="66" t="s">
        <v>294</v>
      </c>
      <c r="C543" s="105">
        <v>0.18692129629629631</v>
      </c>
      <c r="D543" s="27">
        <v>97</v>
      </c>
      <c r="E543" s="106"/>
      <c r="F543" s="66"/>
      <c r="G543" s="124"/>
      <c r="H543" s="121"/>
      <c r="I543" s="66" t="s">
        <v>415</v>
      </c>
      <c r="J543" s="66" t="s">
        <v>502</v>
      </c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</row>
    <row r="544" spans="1:28" ht="15" customHeight="1" x14ac:dyDescent="0.35">
      <c r="A544" s="107">
        <v>321</v>
      </c>
      <c r="B544" s="66" t="s">
        <v>281</v>
      </c>
      <c r="C544" s="105">
        <v>0.19902777777777778</v>
      </c>
      <c r="D544" s="27">
        <v>96</v>
      </c>
      <c r="E544" s="106"/>
      <c r="F544" s="66"/>
      <c r="G544" s="124"/>
      <c r="H544" s="121"/>
      <c r="I544" s="66" t="s">
        <v>415</v>
      </c>
      <c r="J544" s="66" t="s">
        <v>502</v>
      </c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</row>
    <row r="545" spans="1:28" ht="15" customHeight="1" x14ac:dyDescent="0.35">
      <c r="A545" s="107">
        <v>329</v>
      </c>
      <c r="B545" s="66" t="s">
        <v>331</v>
      </c>
      <c r="C545" s="105">
        <v>0.20021990740740742</v>
      </c>
      <c r="D545" s="27">
        <v>94</v>
      </c>
      <c r="E545" s="106"/>
      <c r="F545" s="66"/>
      <c r="G545" s="124"/>
      <c r="H545" s="121"/>
      <c r="I545" s="66" t="s">
        <v>415</v>
      </c>
      <c r="J545" s="66" t="s">
        <v>502</v>
      </c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</row>
    <row r="546" spans="1:28" ht="15" customHeight="1" x14ac:dyDescent="0.35">
      <c r="A546" s="107">
        <v>350</v>
      </c>
      <c r="B546" s="66" t="s">
        <v>261</v>
      </c>
      <c r="C546" s="105">
        <v>0.20233796296296297</v>
      </c>
      <c r="D546" s="27">
        <v>93</v>
      </c>
      <c r="E546" s="106"/>
      <c r="F546" s="66"/>
      <c r="G546" s="124"/>
      <c r="H546" s="121"/>
      <c r="I546" s="66" t="s">
        <v>415</v>
      </c>
      <c r="J546" s="66" t="s">
        <v>502</v>
      </c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</row>
    <row r="547" spans="1:28" ht="15" customHeight="1" x14ac:dyDescent="0.35">
      <c r="A547" s="107">
        <v>509</v>
      </c>
      <c r="B547" s="66" t="s">
        <v>157</v>
      </c>
      <c r="C547" s="105">
        <v>0.22668981481481482</v>
      </c>
      <c r="D547" s="27">
        <v>100</v>
      </c>
      <c r="E547" s="106"/>
      <c r="F547" s="66"/>
      <c r="G547" s="124"/>
      <c r="H547" s="121"/>
      <c r="I547" s="66" t="s">
        <v>415</v>
      </c>
      <c r="J547" s="66" t="s">
        <v>502</v>
      </c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</row>
    <row r="548" spans="1:28" ht="15" customHeight="1" x14ac:dyDescent="0.35">
      <c r="A548" s="107">
        <v>526</v>
      </c>
      <c r="B548" s="66" t="s">
        <v>320</v>
      </c>
      <c r="C548" s="105">
        <v>0.23049768518518518</v>
      </c>
      <c r="D548" s="27">
        <v>91</v>
      </c>
      <c r="E548" s="106"/>
      <c r="F548" s="66"/>
      <c r="G548" s="124"/>
      <c r="H548" s="121"/>
      <c r="I548" s="66" t="s">
        <v>415</v>
      </c>
      <c r="J548" s="66" t="s">
        <v>502</v>
      </c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</row>
    <row r="549" spans="1:28" ht="15" customHeight="1" x14ac:dyDescent="0.35">
      <c r="A549" s="107">
        <v>547</v>
      </c>
      <c r="B549" s="66" t="s">
        <v>238</v>
      </c>
      <c r="C549" s="105">
        <v>0.23505787037037038</v>
      </c>
      <c r="D549" s="27">
        <v>90</v>
      </c>
      <c r="E549" s="106"/>
      <c r="F549" s="66"/>
      <c r="G549" s="124"/>
      <c r="H549" s="121"/>
      <c r="I549" s="66" t="s">
        <v>415</v>
      </c>
      <c r="J549" s="66" t="s">
        <v>502</v>
      </c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</row>
    <row r="550" spans="1:28" ht="15" customHeight="1" x14ac:dyDescent="0.35">
      <c r="A550" s="107" t="s">
        <v>357</v>
      </c>
      <c r="B550" s="66"/>
      <c r="C550" s="105"/>
      <c r="D550" s="27"/>
      <c r="E550" s="106"/>
      <c r="F550" s="66"/>
      <c r="G550" s="124"/>
      <c r="H550" s="121"/>
      <c r="I550" s="66"/>
      <c r="J550" s="66" t="s">
        <v>502</v>
      </c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</row>
    <row r="551" spans="1:28" ht="15" customHeight="1" x14ac:dyDescent="0.35">
      <c r="A551" s="26" t="s">
        <v>503</v>
      </c>
      <c r="B551" s="102"/>
      <c r="C551" s="105"/>
      <c r="D551" s="27"/>
      <c r="E551" s="106"/>
      <c r="F551" s="66"/>
      <c r="G551" s="124"/>
      <c r="H551" s="121"/>
      <c r="I551" s="66"/>
      <c r="J551" s="66" t="s">
        <v>504</v>
      </c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</row>
    <row r="552" spans="1:28" ht="15" customHeight="1" x14ac:dyDescent="0.35">
      <c r="A552" s="108">
        <v>56</v>
      </c>
      <c r="B552" s="66" t="s">
        <v>303</v>
      </c>
      <c r="C552" s="105">
        <v>0.12447916666666667</v>
      </c>
      <c r="D552" s="27">
        <v>100</v>
      </c>
      <c r="E552" s="106">
        <v>0.12447916666666667</v>
      </c>
      <c r="F552" s="66"/>
      <c r="G552" s="124"/>
      <c r="H552" s="121"/>
      <c r="I552" s="66" t="s">
        <v>225</v>
      </c>
      <c r="J552" s="66" t="s">
        <v>504</v>
      </c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</row>
    <row r="553" spans="1:28" ht="15" customHeight="1" x14ac:dyDescent="0.35">
      <c r="A553" s="108">
        <v>311</v>
      </c>
      <c r="B553" s="66" t="s">
        <v>272</v>
      </c>
      <c r="C553" s="105">
        <v>0.1426736111111111</v>
      </c>
      <c r="D553" s="27">
        <v>98</v>
      </c>
      <c r="E553" s="106">
        <v>0.14348379629629629</v>
      </c>
      <c r="F553" s="66"/>
      <c r="G553" s="124"/>
      <c r="H553" s="121"/>
      <c r="I553" s="66" t="s">
        <v>233</v>
      </c>
      <c r="J553" s="66" t="s">
        <v>504</v>
      </c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</row>
    <row r="554" spans="1:28" ht="15" customHeight="1" x14ac:dyDescent="0.35">
      <c r="A554" s="108">
        <v>400</v>
      </c>
      <c r="B554" s="66" t="s">
        <v>226</v>
      </c>
      <c r="C554" s="105">
        <v>0.14618055555555556</v>
      </c>
      <c r="D554" s="27">
        <v>95</v>
      </c>
      <c r="E554" s="106">
        <v>0.14678240740740742</v>
      </c>
      <c r="F554" s="66"/>
      <c r="G554" s="124"/>
      <c r="H554" s="121"/>
      <c r="I554" s="66" t="s">
        <v>233</v>
      </c>
      <c r="J554" s="66" t="s">
        <v>504</v>
      </c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</row>
    <row r="555" spans="1:28" ht="15" customHeight="1" x14ac:dyDescent="0.35">
      <c r="A555" s="108">
        <v>1411</v>
      </c>
      <c r="B555" s="66" t="s">
        <v>238</v>
      </c>
      <c r="C555" s="105">
        <v>0.16737268518518519</v>
      </c>
      <c r="D555" s="27">
        <v>93</v>
      </c>
      <c r="E555" s="106">
        <v>0.17309027777777777</v>
      </c>
      <c r="F555" s="66"/>
      <c r="G555" s="124"/>
      <c r="H555" s="121"/>
      <c r="I555" s="66" t="s">
        <v>243</v>
      </c>
      <c r="J555" s="66" t="s">
        <v>504</v>
      </c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</row>
    <row r="556" spans="1:28" ht="15" customHeight="1" x14ac:dyDescent="0.35">
      <c r="A556" s="108">
        <v>1412</v>
      </c>
      <c r="B556" s="66" t="s">
        <v>381</v>
      </c>
      <c r="C556" s="105">
        <v>0.17185185185185184</v>
      </c>
      <c r="D556" s="27" t="s">
        <v>376</v>
      </c>
      <c r="E556" s="106">
        <v>0.17311342592592593</v>
      </c>
      <c r="F556" s="66"/>
      <c r="G556" s="124"/>
      <c r="H556" s="121"/>
      <c r="I556" s="66"/>
      <c r="J556" s="66" t="s">
        <v>504</v>
      </c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</row>
    <row r="557" spans="1:28" ht="15" customHeight="1" x14ac:dyDescent="0.35">
      <c r="A557" s="108">
        <v>1793</v>
      </c>
      <c r="B557" s="66" t="s">
        <v>188</v>
      </c>
      <c r="C557" s="105">
        <v>0.17465277777777777</v>
      </c>
      <c r="D557" s="27">
        <v>100</v>
      </c>
      <c r="E557" s="106">
        <v>0.1819675925925926</v>
      </c>
      <c r="F557" s="66"/>
      <c r="G557" s="124"/>
      <c r="H557" s="121"/>
      <c r="I557" s="66" t="s">
        <v>159</v>
      </c>
      <c r="J557" s="66" t="s">
        <v>504</v>
      </c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</row>
    <row r="558" spans="1:28" ht="15" customHeight="1" x14ac:dyDescent="0.35">
      <c r="A558" s="108">
        <v>1805</v>
      </c>
      <c r="B558" s="66" t="s">
        <v>172</v>
      </c>
      <c r="C558" s="105">
        <v>0.17599537037037036</v>
      </c>
      <c r="D558" s="27">
        <v>95</v>
      </c>
      <c r="E558" s="106">
        <v>0.18243055555555557</v>
      </c>
      <c r="F558" s="66"/>
      <c r="G558" s="124"/>
      <c r="H558" s="121"/>
      <c r="I558" s="66" t="s">
        <v>159</v>
      </c>
      <c r="J558" s="66" t="s">
        <v>504</v>
      </c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</row>
    <row r="559" spans="1:28" ht="15" customHeight="1" x14ac:dyDescent="0.35">
      <c r="A559" s="108">
        <v>1809</v>
      </c>
      <c r="B559" s="66" t="s">
        <v>258</v>
      </c>
      <c r="C559" s="105">
        <v>0.17994212962962963</v>
      </c>
      <c r="D559" s="27">
        <v>90</v>
      </c>
      <c r="E559" s="106">
        <v>0.18253472222222222</v>
      </c>
      <c r="F559" s="66"/>
      <c r="G559" s="124"/>
      <c r="H559" s="121"/>
      <c r="I559" s="66" t="s">
        <v>254</v>
      </c>
      <c r="J559" s="66" t="s">
        <v>504</v>
      </c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</row>
    <row r="560" spans="1:28" ht="15" customHeight="1" x14ac:dyDescent="0.35">
      <c r="A560" s="108">
        <v>4188</v>
      </c>
      <c r="B560" s="66" t="s">
        <v>158</v>
      </c>
      <c r="C560" s="105">
        <v>0.24935185185185185</v>
      </c>
      <c r="D560" s="27">
        <v>90</v>
      </c>
      <c r="E560" s="106">
        <v>0.26126157407407408</v>
      </c>
      <c r="F560" s="66"/>
      <c r="G560" s="124"/>
      <c r="H560" s="121"/>
      <c r="I560" s="66" t="s">
        <v>167</v>
      </c>
      <c r="J560" s="66" t="s">
        <v>504</v>
      </c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</row>
    <row r="561" spans="1:28" ht="15" customHeight="1" x14ac:dyDescent="0.35">
      <c r="A561" s="107" t="s">
        <v>357</v>
      </c>
      <c r="B561" s="66"/>
      <c r="C561" s="105"/>
      <c r="D561" s="27"/>
      <c r="E561" s="106"/>
      <c r="F561" s="66"/>
      <c r="G561" s="124"/>
      <c r="H561" s="121"/>
      <c r="I561" s="66"/>
      <c r="J561" s="66" t="s">
        <v>504</v>
      </c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</row>
    <row r="562" spans="1:28" ht="15" customHeight="1" x14ac:dyDescent="0.35">
      <c r="A562" s="107" t="s">
        <v>357</v>
      </c>
      <c r="B562" s="66"/>
      <c r="C562" s="105"/>
      <c r="D562" s="27"/>
      <c r="E562" s="106"/>
      <c r="F562" s="66"/>
      <c r="G562" s="124"/>
      <c r="H562" s="121"/>
      <c r="I562" s="66"/>
      <c r="J562" s="66" t="s">
        <v>504</v>
      </c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</row>
    <row r="563" spans="1:28" ht="15" customHeight="1" x14ac:dyDescent="0.35">
      <c r="A563" s="26" t="s">
        <v>505</v>
      </c>
      <c r="B563" s="102"/>
      <c r="C563" s="105"/>
      <c r="D563" s="27"/>
      <c r="E563" s="105"/>
      <c r="F563" s="66"/>
      <c r="G563" s="66"/>
      <c r="H563" s="121"/>
      <c r="I563" s="66"/>
      <c r="J563" s="66" t="s">
        <v>506</v>
      </c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</row>
    <row r="564" spans="1:28" ht="15" customHeight="1" x14ac:dyDescent="0.35">
      <c r="A564" s="107">
        <v>26</v>
      </c>
      <c r="B564" s="66" t="s">
        <v>218</v>
      </c>
      <c r="C564" s="105">
        <v>5.6365740740740744E-2</v>
      </c>
      <c r="D564" s="27">
        <v>100</v>
      </c>
      <c r="E564" s="106">
        <v>5.6423611111111112E-2</v>
      </c>
      <c r="F564" s="66"/>
      <c r="G564" s="124"/>
      <c r="H564" s="121"/>
      <c r="I564" s="66" t="s">
        <v>221</v>
      </c>
      <c r="J564" s="66" t="s">
        <v>506</v>
      </c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</row>
    <row r="565" spans="1:28" ht="15" customHeight="1" x14ac:dyDescent="0.35">
      <c r="A565" s="107">
        <v>66</v>
      </c>
      <c r="B565" s="66" t="s">
        <v>222</v>
      </c>
      <c r="C565" s="105">
        <v>5.9224537037037034E-2</v>
      </c>
      <c r="D565" s="27">
        <v>99</v>
      </c>
      <c r="E565" s="106">
        <v>5.9386574074074071E-2</v>
      </c>
      <c r="F565" s="66"/>
      <c r="G565" s="124"/>
      <c r="H565" s="121"/>
      <c r="I565" s="66" t="s">
        <v>225</v>
      </c>
      <c r="J565" s="66" t="s">
        <v>506</v>
      </c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</row>
    <row r="566" spans="1:28" ht="15" customHeight="1" x14ac:dyDescent="0.35">
      <c r="A566" s="107">
        <v>168</v>
      </c>
      <c r="B566" s="66" t="s">
        <v>267</v>
      </c>
      <c r="C566" s="105">
        <v>6.3530092592592596E-2</v>
      </c>
      <c r="D566" s="27">
        <v>98</v>
      </c>
      <c r="E566" s="106">
        <v>6.3692129629629626E-2</v>
      </c>
      <c r="F566" s="66"/>
      <c r="G566" s="124"/>
      <c r="H566" s="121"/>
      <c r="I566" s="66" t="s">
        <v>227</v>
      </c>
      <c r="J566" s="66" t="s">
        <v>506</v>
      </c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</row>
    <row r="567" spans="1:28" ht="15" customHeight="1" x14ac:dyDescent="0.35">
      <c r="A567" s="107">
        <v>223</v>
      </c>
      <c r="B567" s="66" t="s">
        <v>271</v>
      </c>
      <c r="C567" s="105">
        <v>6.4039351851851847E-2</v>
      </c>
      <c r="D567" s="27">
        <v>97</v>
      </c>
      <c r="E567" s="106">
        <v>6.5057870370370377E-2</v>
      </c>
      <c r="F567" s="66"/>
      <c r="G567" s="124"/>
      <c r="H567" s="121"/>
      <c r="I567" s="66" t="s">
        <v>227</v>
      </c>
      <c r="J567" s="66" t="s">
        <v>506</v>
      </c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</row>
    <row r="568" spans="1:28" ht="15" customHeight="1" x14ac:dyDescent="0.35">
      <c r="A568" s="107">
        <v>244</v>
      </c>
      <c r="B568" s="66" t="s">
        <v>154</v>
      </c>
      <c r="C568" s="105">
        <v>6.5046296296296297E-2</v>
      </c>
      <c r="D568" s="27">
        <v>100</v>
      </c>
      <c r="E568" s="106">
        <v>6.5451388888888892E-2</v>
      </c>
      <c r="F568" s="66"/>
      <c r="G568" s="124"/>
      <c r="H568" s="121"/>
      <c r="I568" s="66" t="s">
        <v>148</v>
      </c>
      <c r="J568" s="66" t="s">
        <v>506</v>
      </c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</row>
    <row r="569" spans="1:28" ht="15" customHeight="1" x14ac:dyDescent="0.35">
      <c r="A569" s="107">
        <v>251</v>
      </c>
      <c r="B569" s="66" t="s">
        <v>260</v>
      </c>
      <c r="C569" s="105">
        <v>6.5312499999999996E-2</v>
      </c>
      <c r="D569" s="27">
        <v>96</v>
      </c>
      <c r="E569" s="106">
        <v>6.5694444444444444E-2</v>
      </c>
      <c r="F569" s="66"/>
      <c r="G569" s="124"/>
      <c r="H569" s="121"/>
      <c r="I569" s="66" t="s">
        <v>227</v>
      </c>
      <c r="J569" s="66" t="s">
        <v>506</v>
      </c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</row>
    <row r="570" spans="1:28" ht="15" customHeight="1" x14ac:dyDescent="0.35">
      <c r="A570" s="107">
        <v>302</v>
      </c>
      <c r="B570" s="66" t="s">
        <v>309</v>
      </c>
      <c r="C570" s="105">
        <v>6.6157407407407401E-2</v>
      </c>
      <c r="D570" s="27">
        <v>95</v>
      </c>
      <c r="E570" s="106">
        <v>6.6967592592592592E-2</v>
      </c>
      <c r="F570" s="66"/>
      <c r="G570" s="124"/>
      <c r="H570" s="121"/>
      <c r="I570" s="66" t="s">
        <v>227</v>
      </c>
      <c r="J570" s="66" t="s">
        <v>506</v>
      </c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</row>
    <row r="571" spans="1:28" ht="15" customHeight="1" x14ac:dyDescent="0.35">
      <c r="A571" s="107">
        <v>303</v>
      </c>
      <c r="B571" s="66" t="s">
        <v>237</v>
      </c>
      <c r="C571" s="105">
        <v>6.6620370370370371E-2</v>
      </c>
      <c r="D571" s="27">
        <v>94</v>
      </c>
      <c r="E571" s="106">
        <v>6.700231481481482E-2</v>
      </c>
      <c r="F571" s="66"/>
      <c r="G571" s="124"/>
      <c r="H571" s="121"/>
      <c r="I571" s="66" t="s">
        <v>233</v>
      </c>
      <c r="J571" s="66" t="s">
        <v>506</v>
      </c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</row>
    <row r="572" spans="1:28" ht="15" customHeight="1" x14ac:dyDescent="0.35">
      <c r="A572" s="107">
        <v>350</v>
      </c>
      <c r="B572" s="66" t="s">
        <v>231</v>
      </c>
      <c r="C572" s="105">
        <v>6.7708333333333329E-2</v>
      </c>
      <c r="D572" s="27">
        <v>93</v>
      </c>
      <c r="E572" s="106">
        <v>6.7858796296296292E-2</v>
      </c>
      <c r="F572" s="66"/>
      <c r="G572" s="124"/>
      <c r="H572" s="121"/>
      <c r="I572" s="66" t="s">
        <v>233</v>
      </c>
      <c r="J572" s="66" t="s">
        <v>506</v>
      </c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</row>
    <row r="573" spans="1:28" ht="15" customHeight="1" x14ac:dyDescent="0.35">
      <c r="A573" s="107">
        <v>485</v>
      </c>
      <c r="B573" s="66" t="s">
        <v>149</v>
      </c>
      <c r="C573" s="105">
        <v>6.9571759259259264E-2</v>
      </c>
      <c r="D573" s="27">
        <v>99</v>
      </c>
      <c r="E573" s="106">
        <v>7.03125E-2</v>
      </c>
      <c r="F573" s="66"/>
      <c r="G573" s="124"/>
      <c r="H573" s="121"/>
      <c r="I573" s="66" t="s">
        <v>147</v>
      </c>
      <c r="J573" s="66" t="s">
        <v>506</v>
      </c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</row>
    <row r="574" spans="1:28" ht="15" customHeight="1" x14ac:dyDescent="0.35">
      <c r="A574" s="107">
        <v>595</v>
      </c>
      <c r="B574" s="66" t="s">
        <v>145</v>
      </c>
      <c r="C574" s="105">
        <v>7.1388888888888891E-2</v>
      </c>
      <c r="D574" s="27">
        <v>98</v>
      </c>
      <c r="E574" s="106">
        <v>7.1840277777777781E-2</v>
      </c>
      <c r="F574" s="66"/>
      <c r="G574" s="124"/>
      <c r="H574" s="121"/>
      <c r="I574" s="66" t="s">
        <v>147</v>
      </c>
      <c r="J574" s="66" t="s">
        <v>506</v>
      </c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</row>
    <row r="575" spans="1:28" ht="15" customHeight="1" x14ac:dyDescent="0.35">
      <c r="A575" s="107">
        <v>596</v>
      </c>
      <c r="B575" s="66" t="s">
        <v>274</v>
      </c>
      <c r="C575" s="105">
        <v>7.1747685185185192E-2</v>
      </c>
      <c r="D575" s="27">
        <v>91</v>
      </c>
      <c r="E575" s="106">
        <v>7.1851851851851847E-2</v>
      </c>
      <c r="F575" s="66"/>
      <c r="G575" s="124"/>
      <c r="H575" s="121"/>
      <c r="I575" s="66" t="s">
        <v>239</v>
      </c>
      <c r="J575" s="66" t="s">
        <v>506</v>
      </c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</row>
    <row r="576" spans="1:28" ht="15" customHeight="1" x14ac:dyDescent="0.35">
      <c r="A576" s="107">
        <v>602</v>
      </c>
      <c r="B576" s="66" t="s">
        <v>236</v>
      </c>
      <c r="C576" s="105">
        <v>7.121527777777778E-2</v>
      </c>
      <c r="D576" s="27">
        <v>92</v>
      </c>
      <c r="E576" s="106">
        <v>7.194444444444445E-2</v>
      </c>
      <c r="F576" s="66"/>
      <c r="G576" s="124"/>
      <c r="H576" s="121"/>
      <c r="I576" s="66" t="s">
        <v>239</v>
      </c>
      <c r="J576" s="66" t="s">
        <v>506</v>
      </c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</row>
    <row r="577" spans="1:28" ht="15" customHeight="1" x14ac:dyDescent="0.35">
      <c r="A577" s="107">
        <v>708</v>
      </c>
      <c r="B577" s="66" t="s">
        <v>282</v>
      </c>
      <c r="C577" s="105">
        <v>7.2175925925925921E-2</v>
      </c>
      <c r="D577" s="27">
        <v>90</v>
      </c>
      <c r="E577" s="106">
        <v>7.3298611111111106E-2</v>
      </c>
      <c r="F577" s="66"/>
      <c r="G577" s="124"/>
      <c r="H577" s="121"/>
      <c r="I577" s="66" t="s">
        <v>239</v>
      </c>
      <c r="J577" s="66" t="s">
        <v>506</v>
      </c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</row>
    <row r="578" spans="1:28" ht="15" customHeight="1" x14ac:dyDescent="0.35">
      <c r="A578" s="107">
        <v>720</v>
      </c>
      <c r="B578" s="66" t="s">
        <v>183</v>
      </c>
      <c r="C578" s="105">
        <v>7.2627314814814811E-2</v>
      </c>
      <c r="D578" s="27">
        <v>97</v>
      </c>
      <c r="E578" s="106">
        <v>7.3449074074074069E-2</v>
      </c>
      <c r="F578" s="66"/>
      <c r="G578" s="124"/>
      <c r="H578" s="121"/>
      <c r="I578" s="66" t="s">
        <v>147</v>
      </c>
      <c r="J578" s="66" t="s">
        <v>506</v>
      </c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</row>
    <row r="579" spans="1:28" ht="15" customHeight="1" x14ac:dyDescent="0.35">
      <c r="A579" s="107">
        <v>873</v>
      </c>
      <c r="B579" s="66" t="s">
        <v>170</v>
      </c>
      <c r="C579" s="105">
        <v>7.5127314814814813E-2</v>
      </c>
      <c r="D579" s="27">
        <v>96</v>
      </c>
      <c r="E579" s="106">
        <v>7.5555555555555556E-2</v>
      </c>
      <c r="F579" s="66"/>
      <c r="G579" s="124"/>
      <c r="H579" s="121"/>
      <c r="I579" s="66" t="s">
        <v>161</v>
      </c>
      <c r="J579" s="66" t="s">
        <v>506</v>
      </c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</row>
    <row r="580" spans="1:28" ht="15" customHeight="1" x14ac:dyDescent="0.35">
      <c r="A580" s="107">
        <v>1090</v>
      </c>
      <c r="B580" s="66" t="s">
        <v>318</v>
      </c>
      <c r="C580" s="105">
        <v>7.8101851851851853E-2</v>
      </c>
      <c r="D580" s="27">
        <v>88</v>
      </c>
      <c r="E580" s="106">
        <v>7.8425925925925927E-2</v>
      </c>
      <c r="F580" s="66"/>
      <c r="G580" s="124"/>
      <c r="H580" s="121"/>
      <c r="I580" s="66" t="s">
        <v>243</v>
      </c>
      <c r="J580" s="66" t="s">
        <v>506</v>
      </c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</row>
    <row r="581" spans="1:28" ht="15" customHeight="1" x14ac:dyDescent="0.35">
      <c r="A581" s="107">
        <v>1130</v>
      </c>
      <c r="B581" s="66" t="s">
        <v>240</v>
      </c>
      <c r="C581" s="105">
        <v>7.7939814814814809E-2</v>
      </c>
      <c r="D581" s="27">
        <v>89</v>
      </c>
      <c r="E581" s="106">
        <v>7.8877314814814817E-2</v>
      </c>
      <c r="F581" s="66"/>
      <c r="G581" s="124"/>
      <c r="H581" s="121"/>
      <c r="I581" s="66" t="s">
        <v>243</v>
      </c>
      <c r="J581" s="66" t="s">
        <v>506</v>
      </c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</row>
    <row r="582" spans="1:28" ht="15" customHeight="1" x14ac:dyDescent="0.35">
      <c r="A582" s="107">
        <v>1183</v>
      </c>
      <c r="B582" s="66" t="s">
        <v>342</v>
      </c>
      <c r="C582" s="105">
        <v>7.9351851851851854E-2</v>
      </c>
      <c r="D582" s="27">
        <v>87</v>
      </c>
      <c r="E582" s="106">
        <v>7.9421296296296295E-2</v>
      </c>
      <c r="F582" s="66"/>
      <c r="G582" s="124"/>
      <c r="H582" s="121"/>
      <c r="I582" s="66" t="s">
        <v>243</v>
      </c>
      <c r="J582" s="66" t="s">
        <v>506</v>
      </c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</row>
    <row r="583" spans="1:28" ht="15" customHeight="1" x14ac:dyDescent="0.35">
      <c r="A583" s="107">
        <v>1342</v>
      </c>
      <c r="B583" s="66" t="s">
        <v>507</v>
      </c>
      <c r="C583" s="105">
        <v>7.6967592592592587E-2</v>
      </c>
      <c r="D583" s="27">
        <v>95</v>
      </c>
      <c r="E583" s="106">
        <v>8.1180555555555561E-2</v>
      </c>
      <c r="F583" s="66"/>
      <c r="G583" s="124"/>
      <c r="H583" s="121"/>
      <c r="I583" s="66" t="s">
        <v>161</v>
      </c>
      <c r="J583" s="66" t="s">
        <v>506</v>
      </c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</row>
    <row r="584" spans="1:28" ht="15" customHeight="1" x14ac:dyDescent="0.35">
      <c r="A584" s="107">
        <v>2346</v>
      </c>
      <c r="B584" s="66" t="s">
        <v>190</v>
      </c>
      <c r="C584" s="105">
        <v>8.1655092592592599E-2</v>
      </c>
      <c r="D584" s="27">
        <v>94</v>
      </c>
      <c r="E584" s="106">
        <v>9.0219907407407401E-2</v>
      </c>
      <c r="F584" s="66"/>
      <c r="G584" s="124"/>
      <c r="H584" s="121"/>
      <c r="I584" s="66" t="s">
        <v>159</v>
      </c>
      <c r="J584" s="66" t="s">
        <v>506</v>
      </c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</row>
    <row r="585" spans="1:28" ht="15" customHeight="1" x14ac:dyDescent="0.35">
      <c r="A585" s="107">
        <v>2360</v>
      </c>
      <c r="B585" s="66" t="s">
        <v>242</v>
      </c>
      <c r="C585" s="105">
        <v>8.5138888888888889E-2</v>
      </c>
      <c r="D585" s="27">
        <v>86</v>
      </c>
      <c r="E585" s="106">
        <v>9.0416666666666673E-2</v>
      </c>
      <c r="F585" s="66"/>
      <c r="G585" s="124"/>
      <c r="H585" s="121"/>
      <c r="I585" s="66" t="s">
        <v>243</v>
      </c>
      <c r="J585" s="66" t="s">
        <v>506</v>
      </c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</row>
    <row r="586" spans="1:28" ht="15" customHeight="1" x14ac:dyDescent="0.35">
      <c r="A586" s="107">
        <v>2589</v>
      </c>
      <c r="B586" s="66" t="s">
        <v>155</v>
      </c>
      <c r="C586" s="105">
        <v>8.3750000000000005E-2</v>
      </c>
      <c r="D586" s="27">
        <v>93</v>
      </c>
      <c r="E586" s="106">
        <v>9.2164351851851858E-2</v>
      </c>
      <c r="F586" s="66"/>
      <c r="G586" s="124"/>
      <c r="H586" s="121"/>
      <c r="I586" s="66" t="s">
        <v>159</v>
      </c>
      <c r="J586" s="66" t="s">
        <v>506</v>
      </c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</row>
    <row r="587" spans="1:28" ht="15" customHeight="1" x14ac:dyDescent="0.35">
      <c r="A587" s="107">
        <v>2674</v>
      </c>
      <c r="B587" s="66" t="s">
        <v>206</v>
      </c>
      <c r="C587" s="105">
        <v>8.4351851851851858E-2</v>
      </c>
      <c r="D587" s="27">
        <v>92</v>
      </c>
      <c r="E587" s="106">
        <v>9.2928240740740742E-2</v>
      </c>
      <c r="F587" s="66"/>
      <c r="G587" s="124"/>
      <c r="H587" s="121"/>
      <c r="I587" s="66" t="s">
        <v>159</v>
      </c>
      <c r="J587" s="66" t="s">
        <v>506</v>
      </c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</row>
    <row r="588" spans="1:28" ht="15" customHeight="1" x14ac:dyDescent="0.35">
      <c r="A588" s="107">
        <v>2813</v>
      </c>
      <c r="B588" s="66" t="s">
        <v>177</v>
      </c>
      <c r="C588" s="105">
        <v>8.8946759259259253E-2</v>
      </c>
      <c r="D588" s="27">
        <v>91</v>
      </c>
      <c r="E588" s="106">
        <v>9.4328703703703706E-2</v>
      </c>
      <c r="F588" s="66"/>
      <c r="G588" s="124"/>
      <c r="H588" s="121"/>
      <c r="I588" s="66" t="s">
        <v>166</v>
      </c>
      <c r="J588" s="66" t="s">
        <v>506</v>
      </c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</row>
    <row r="589" spans="1:28" ht="15" customHeight="1" x14ac:dyDescent="0.35">
      <c r="A589" s="107">
        <v>4111</v>
      </c>
      <c r="B589" s="66" t="s">
        <v>269</v>
      </c>
      <c r="C589" s="105">
        <v>9.3819444444444441E-2</v>
      </c>
      <c r="D589" s="27">
        <v>85</v>
      </c>
      <c r="E589" s="106">
        <v>0.10644675925925925</v>
      </c>
      <c r="F589" s="66"/>
      <c r="G589" s="124"/>
      <c r="H589" s="121"/>
      <c r="I589" s="66" t="s">
        <v>254</v>
      </c>
      <c r="J589" s="66" t="s">
        <v>506</v>
      </c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</row>
    <row r="590" spans="1:28" ht="15" customHeight="1" x14ac:dyDescent="0.35">
      <c r="A590" s="107">
        <v>4325</v>
      </c>
      <c r="B590" s="66" t="s">
        <v>165</v>
      </c>
      <c r="C590" s="105">
        <v>9.5300925925925928E-2</v>
      </c>
      <c r="D590" s="27">
        <v>90</v>
      </c>
      <c r="E590" s="106">
        <v>0.10840277777777778</v>
      </c>
      <c r="F590" s="66"/>
      <c r="G590" s="124"/>
      <c r="H590" s="121"/>
      <c r="I590" s="66" t="s">
        <v>167</v>
      </c>
      <c r="J590" s="66" t="s">
        <v>506</v>
      </c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</row>
    <row r="591" spans="1:28" ht="15" customHeight="1" x14ac:dyDescent="0.35">
      <c r="A591" s="107">
        <v>4479</v>
      </c>
      <c r="B591" s="66" t="s">
        <v>253</v>
      </c>
      <c r="C591" s="105">
        <v>9.6921296296296297E-2</v>
      </c>
      <c r="D591" s="27">
        <v>83</v>
      </c>
      <c r="E591" s="106">
        <v>0.10990740740740741</v>
      </c>
      <c r="F591" s="66"/>
      <c r="G591" s="124"/>
      <c r="H591" s="121"/>
      <c r="I591" s="66" t="s">
        <v>254</v>
      </c>
      <c r="J591" s="66" t="s">
        <v>506</v>
      </c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</row>
    <row r="592" spans="1:28" ht="15" customHeight="1" x14ac:dyDescent="0.35">
      <c r="A592" s="107">
        <v>4503</v>
      </c>
      <c r="B592" s="66" t="s">
        <v>265</v>
      </c>
      <c r="C592" s="105">
        <v>9.5046296296296295E-2</v>
      </c>
      <c r="D592" s="27">
        <v>84</v>
      </c>
      <c r="E592" s="106">
        <v>0.11016203703703703</v>
      </c>
      <c r="F592" s="66"/>
      <c r="G592" s="124"/>
      <c r="H592" s="121"/>
      <c r="I592" s="66" t="s">
        <v>254</v>
      </c>
      <c r="J592" s="66" t="s">
        <v>506</v>
      </c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</row>
    <row r="593" spans="1:28" ht="15" customHeight="1" x14ac:dyDescent="0.35">
      <c r="A593" s="107">
        <v>5119</v>
      </c>
      <c r="B593" s="66" t="s">
        <v>508</v>
      </c>
      <c r="C593" s="105">
        <v>0.10202546296296296</v>
      </c>
      <c r="D593" s="27" t="s">
        <v>376</v>
      </c>
      <c r="E593" s="106">
        <v>0.11725694444444444</v>
      </c>
      <c r="F593" s="66"/>
      <c r="G593" s="124"/>
      <c r="H593" s="121"/>
      <c r="I593" s="66"/>
      <c r="J593" s="66" t="s">
        <v>506</v>
      </c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</row>
    <row r="594" spans="1:28" ht="15" customHeight="1" x14ac:dyDescent="0.35">
      <c r="A594" s="107">
        <v>5180</v>
      </c>
      <c r="B594" s="66" t="s">
        <v>213</v>
      </c>
      <c r="C594" s="105">
        <v>0.10297453703703703</v>
      </c>
      <c r="D594" s="27">
        <v>89</v>
      </c>
      <c r="E594" s="106">
        <v>0.11820601851851852</v>
      </c>
      <c r="F594" s="66"/>
      <c r="G594" s="124"/>
      <c r="H594" s="121"/>
      <c r="I594" s="66" t="s">
        <v>167</v>
      </c>
      <c r="J594" s="66" t="s">
        <v>506</v>
      </c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</row>
    <row r="595" spans="1:28" ht="15" customHeight="1" x14ac:dyDescent="0.35">
      <c r="A595" s="107" t="s">
        <v>357</v>
      </c>
      <c r="B595" s="66"/>
      <c r="C595" s="105"/>
      <c r="D595" s="27"/>
      <c r="E595" s="106"/>
      <c r="F595" s="66"/>
      <c r="G595" s="124"/>
      <c r="H595" s="121"/>
      <c r="I595" s="66"/>
      <c r="J595" s="66" t="s">
        <v>506</v>
      </c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</row>
    <row r="596" spans="1:28" ht="15" customHeight="1" x14ac:dyDescent="0.35">
      <c r="A596" s="26" t="s">
        <v>509</v>
      </c>
      <c r="B596" s="102"/>
      <c r="C596" s="105"/>
      <c r="D596" s="27"/>
      <c r="E596" s="106"/>
      <c r="F596" s="66"/>
      <c r="G596" s="124"/>
      <c r="H596" s="121"/>
      <c r="I596" s="66"/>
      <c r="J596" s="66" t="s">
        <v>510</v>
      </c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</row>
    <row r="597" spans="1:28" ht="15" customHeight="1" x14ac:dyDescent="0.35">
      <c r="A597" s="108">
        <v>7</v>
      </c>
      <c r="B597" s="66" t="s">
        <v>222</v>
      </c>
      <c r="C597" s="105">
        <v>2.8344907407407409E-2</v>
      </c>
      <c r="D597" s="27">
        <v>100</v>
      </c>
      <c r="E597" s="106">
        <v>2.8356481481481483E-2</v>
      </c>
      <c r="F597" s="66"/>
      <c r="G597" s="124"/>
      <c r="H597" s="121"/>
      <c r="I597" s="66" t="s">
        <v>415</v>
      </c>
      <c r="J597" s="66" t="s">
        <v>510</v>
      </c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</row>
    <row r="598" spans="1:28" ht="15" customHeight="1" x14ac:dyDescent="0.35">
      <c r="A598" s="108">
        <v>29</v>
      </c>
      <c r="B598" s="66" t="s">
        <v>226</v>
      </c>
      <c r="C598" s="105">
        <v>3.1180555555555555E-2</v>
      </c>
      <c r="D598" s="27">
        <v>99</v>
      </c>
      <c r="E598" s="105">
        <v>3.1226851851851853E-2</v>
      </c>
      <c r="F598" s="66"/>
      <c r="G598" s="66"/>
      <c r="H598" s="121"/>
      <c r="I598" s="66" t="s">
        <v>415</v>
      </c>
      <c r="J598" s="66" t="s">
        <v>510</v>
      </c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</row>
    <row r="599" spans="1:28" ht="15" customHeight="1" x14ac:dyDescent="0.35">
      <c r="A599" s="108">
        <v>50</v>
      </c>
      <c r="B599" s="66" t="s">
        <v>237</v>
      </c>
      <c r="C599" s="105">
        <v>3.3055555555555553E-2</v>
      </c>
      <c r="D599" s="27">
        <v>98</v>
      </c>
      <c r="E599" s="106">
        <v>3.3113425925925928E-2</v>
      </c>
      <c r="F599" s="66"/>
      <c r="G599" s="124"/>
      <c r="H599" s="121"/>
      <c r="I599" s="66" t="s">
        <v>415</v>
      </c>
      <c r="J599" s="66" t="s">
        <v>510</v>
      </c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</row>
    <row r="600" spans="1:28" ht="15" customHeight="1" x14ac:dyDescent="0.35">
      <c r="A600" s="108">
        <v>53</v>
      </c>
      <c r="B600" s="66" t="s">
        <v>145</v>
      </c>
      <c r="C600" s="105">
        <v>3.3229166666666664E-2</v>
      </c>
      <c r="D600" s="27">
        <v>100</v>
      </c>
      <c r="E600" s="106">
        <v>3.3287037037037039E-2</v>
      </c>
      <c r="F600" s="66"/>
      <c r="G600" s="124"/>
      <c r="H600" s="121"/>
      <c r="I600" s="66" t="s">
        <v>415</v>
      </c>
      <c r="J600" s="66" t="s">
        <v>510</v>
      </c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</row>
    <row r="601" spans="1:28" ht="15" customHeight="1" x14ac:dyDescent="0.35">
      <c r="A601" s="108">
        <v>58</v>
      </c>
      <c r="B601" s="66" t="s">
        <v>235</v>
      </c>
      <c r="C601" s="105">
        <v>3.3657407407407407E-2</v>
      </c>
      <c r="D601" s="27">
        <v>96</v>
      </c>
      <c r="E601" s="106">
        <v>3.3715277777777775E-2</v>
      </c>
      <c r="F601" s="66"/>
      <c r="G601" s="124"/>
      <c r="H601" s="121"/>
      <c r="I601" s="66" t="s">
        <v>415</v>
      </c>
      <c r="J601" s="66" t="s">
        <v>510</v>
      </c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</row>
    <row r="602" spans="1:28" ht="15" customHeight="1" x14ac:dyDescent="0.35">
      <c r="A602" s="108">
        <v>69</v>
      </c>
      <c r="B602" s="66" t="s">
        <v>169</v>
      </c>
      <c r="C602" s="105">
        <v>3.4988425925925923E-2</v>
      </c>
      <c r="D602" s="27">
        <v>95</v>
      </c>
      <c r="E602" s="105">
        <v>3.5081018518518518E-2</v>
      </c>
      <c r="F602" s="66"/>
      <c r="G602" s="66"/>
      <c r="H602" s="121"/>
      <c r="I602" s="66" t="s">
        <v>415</v>
      </c>
      <c r="J602" s="66" t="s">
        <v>510</v>
      </c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</row>
    <row r="603" spans="1:28" ht="15" customHeight="1" x14ac:dyDescent="0.35">
      <c r="A603" s="108">
        <v>86</v>
      </c>
      <c r="B603" s="66" t="s">
        <v>232</v>
      </c>
      <c r="C603" s="105">
        <v>3.5960648148148151E-2</v>
      </c>
      <c r="D603" s="27">
        <v>95</v>
      </c>
      <c r="E603" s="106">
        <v>3.6018518518518519E-2</v>
      </c>
      <c r="F603" s="66"/>
      <c r="G603" s="124"/>
      <c r="H603" s="121"/>
      <c r="I603" s="66" t="s">
        <v>415</v>
      </c>
      <c r="J603" s="66" t="s">
        <v>510</v>
      </c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</row>
    <row r="604" spans="1:28" ht="15" customHeight="1" x14ac:dyDescent="0.35">
      <c r="A604" s="108">
        <v>107</v>
      </c>
      <c r="B604" s="66" t="s">
        <v>240</v>
      </c>
      <c r="C604" s="105">
        <v>3.6990740740740741E-2</v>
      </c>
      <c r="D604" s="27">
        <v>94</v>
      </c>
      <c r="E604" s="106">
        <v>3.7523148148148146E-2</v>
      </c>
      <c r="F604" s="66"/>
      <c r="G604" s="124"/>
      <c r="H604" s="121"/>
      <c r="I604" s="66" t="s">
        <v>415</v>
      </c>
      <c r="J604" s="66" t="s">
        <v>510</v>
      </c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</row>
    <row r="605" spans="1:28" ht="15" customHeight="1" x14ac:dyDescent="0.35">
      <c r="A605" s="108">
        <v>175</v>
      </c>
      <c r="B605" s="66" t="s">
        <v>269</v>
      </c>
      <c r="C605" s="105">
        <v>4.1678240740740738E-2</v>
      </c>
      <c r="D605" s="27">
        <v>93</v>
      </c>
      <c r="E605" s="106">
        <v>4.1793981481481481E-2</v>
      </c>
      <c r="F605" s="66"/>
      <c r="G605" s="124"/>
      <c r="H605" s="121"/>
      <c r="I605" s="66" t="s">
        <v>415</v>
      </c>
      <c r="J605" s="66" t="s">
        <v>510</v>
      </c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</row>
    <row r="606" spans="1:28" ht="15" customHeight="1" x14ac:dyDescent="0.35">
      <c r="A606" s="108">
        <v>194</v>
      </c>
      <c r="B606" s="66" t="s">
        <v>165</v>
      </c>
      <c r="C606" s="105">
        <v>4.2766203703703702E-2</v>
      </c>
      <c r="D606" s="27">
        <v>90</v>
      </c>
      <c r="E606" s="106">
        <v>4.3321759259259261E-2</v>
      </c>
      <c r="F606" s="66"/>
      <c r="G606" s="124"/>
      <c r="H606" s="121"/>
      <c r="I606" s="66" t="s">
        <v>415</v>
      </c>
      <c r="J606" s="66" t="s">
        <v>510</v>
      </c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</row>
    <row r="607" spans="1:28" ht="15" customHeight="1" x14ac:dyDescent="0.35">
      <c r="A607" s="108">
        <v>228</v>
      </c>
      <c r="B607" s="66" t="s">
        <v>253</v>
      </c>
      <c r="C607" s="105">
        <v>4.4756944444444446E-2</v>
      </c>
      <c r="D607" s="27">
        <v>91</v>
      </c>
      <c r="E607" s="106">
        <v>4.5613425925925925E-2</v>
      </c>
      <c r="F607" s="66"/>
      <c r="G607" s="124"/>
      <c r="H607" s="121"/>
      <c r="I607" s="66" t="s">
        <v>415</v>
      </c>
      <c r="J607" s="66" t="s">
        <v>510</v>
      </c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</row>
    <row r="608" spans="1:28" ht="15" customHeight="1" x14ac:dyDescent="0.35">
      <c r="A608" s="108">
        <v>259</v>
      </c>
      <c r="B608" s="66" t="s">
        <v>248</v>
      </c>
      <c r="C608" s="105">
        <v>4.732638888888889E-2</v>
      </c>
      <c r="D608" s="27">
        <v>90</v>
      </c>
      <c r="E608" s="105">
        <v>4.7800925925925927E-2</v>
      </c>
      <c r="F608" s="66"/>
      <c r="G608" s="124"/>
      <c r="H608" s="121"/>
      <c r="I608" s="66" t="s">
        <v>415</v>
      </c>
      <c r="J608" s="66" t="s">
        <v>510</v>
      </c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</row>
    <row r="609" spans="1:28" ht="15" customHeight="1" x14ac:dyDescent="0.35">
      <c r="A609" s="107" t="s">
        <v>357</v>
      </c>
      <c r="B609" s="66"/>
      <c r="C609" s="105"/>
      <c r="D609" s="27"/>
      <c r="E609" s="105"/>
      <c r="F609" s="66"/>
      <c r="G609" s="124"/>
      <c r="H609" s="66"/>
      <c r="I609" s="66"/>
      <c r="J609" s="66" t="s">
        <v>510</v>
      </c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</row>
    <row r="610" spans="1:28" ht="15" customHeight="1" x14ac:dyDescent="0.35">
      <c r="A610" s="26" t="s">
        <v>511</v>
      </c>
      <c r="B610" s="102"/>
      <c r="C610" s="105"/>
      <c r="D610" s="27"/>
      <c r="E610" s="105"/>
      <c r="F610" s="66"/>
      <c r="G610" s="124"/>
      <c r="H610" s="66"/>
      <c r="I610" s="66"/>
      <c r="J610" s="66" t="s">
        <v>512</v>
      </c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</row>
    <row r="611" spans="1:28" ht="15" customHeight="1" x14ac:dyDescent="0.35">
      <c r="A611" s="107">
        <v>7</v>
      </c>
      <c r="B611" s="66" t="s">
        <v>218</v>
      </c>
      <c r="C611" s="105">
        <v>3.2800925925925928E-2</v>
      </c>
      <c r="D611" s="27">
        <v>100</v>
      </c>
      <c r="E611" s="27"/>
      <c r="F611" s="66"/>
      <c r="G611" s="66"/>
      <c r="H611" s="66"/>
      <c r="I611" s="66" t="s">
        <v>415</v>
      </c>
      <c r="J611" s="66" t="s">
        <v>512</v>
      </c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</row>
    <row r="612" spans="1:28" ht="15" customHeight="1" x14ac:dyDescent="0.35">
      <c r="A612" s="107">
        <v>15</v>
      </c>
      <c r="B612" s="66" t="s">
        <v>138</v>
      </c>
      <c r="C612" s="105">
        <v>3.4560185185185187E-2</v>
      </c>
      <c r="D612" s="27">
        <v>100</v>
      </c>
      <c r="E612" s="105"/>
      <c r="F612" s="66"/>
      <c r="G612" s="124"/>
      <c r="H612" s="66"/>
      <c r="I612" s="66" t="s">
        <v>415</v>
      </c>
      <c r="J612" s="66" t="s">
        <v>512</v>
      </c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</row>
    <row r="613" spans="1:28" ht="15" customHeight="1" x14ac:dyDescent="0.35">
      <c r="A613" s="107">
        <v>29</v>
      </c>
      <c r="B613" s="66" t="s">
        <v>151</v>
      </c>
      <c r="C613" s="105">
        <v>3.6527777777777777E-2</v>
      </c>
      <c r="D613" s="27">
        <v>98</v>
      </c>
      <c r="E613" s="105"/>
      <c r="F613" s="66"/>
      <c r="G613" s="124"/>
      <c r="H613" s="66"/>
      <c r="I613" s="66" t="s">
        <v>415</v>
      </c>
      <c r="J613" s="66" t="s">
        <v>512</v>
      </c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</row>
    <row r="614" spans="1:28" ht="15" customHeight="1" x14ac:dyDescent="0.35">
      <c r="A614" s="107">
        <v>31</v>
      </c>
      <c r="B614" s="66" t="s">
        <v>278</v>
      </c>
      <c r="C614" s="105">
        <v>3.6712962962962961E-2</v>
      </c>
      <c r="D614" s="27">
        <v>98</v>
      </c>
      <c r="E614" s="105"/>
      <c r="F614" s="66"/>
      <c r="G614" s="124"/>
      <c r="H614" s="66"/>
      <c r="I614" s="66" t="s">
        <v>415</v>
      </c>
      <c r="J614" s="66" t="s">
        <v>512</v>
      </c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</row>
    <row r="615" spans="1:28" ht="15" customHeight="1" x14ac:dyDescent="0.35">
      <c r="A615" s="107">
        <v>33</v>
      </c>
      <c r="B615" s="66" t="s">
        <v>144</v>
      </c>
      <c r="C615" s="105">
        <v>3.6782407407407409E-2</v>
      </c>
      <c r="D615" s="27">
        <v>96</v>
      </c>
      <c r="E615" s="105"/>
      <c r="F615" s="66"/>
      <c r="G615" s="124"/>
      <c r="H615" s="66"/>
      <c r="I615" s="66" t="s">
        <v>415</v>
      </c>
      <c r="J615" s="66" t="s">
        <v>512</v>
      </c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</row>
    <row r="616" spans="1:28" ht="15" customHeight="1" x14ac:dyDescent="0.35">
      <c r="A616" s="107">
        <v>50</v>
      </c>
      <c r="B616" s="66" t="s">
        <v>284</v>
      </c>
      <c r="C616" s="105">
        <v>3.8148148148148146E-2</v>
      </c>
      <c r="D616" s="27">
        <v>96</v>
      </c>
      <c r="E616" s="105"/>
      <c r="F616" s="66"/>
      <c r="G616" s="124"/>
      <c r="H616" s="66"/>
      <c r="I616" s="66" t="s">
        <v>415</v>
      </c>
      <c r="J616" s="66" t="s">
        <v>512</v>
      </c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</row>
    <row r="617" spans="1:28" ht="15" customHeight="1" x14ac:dyDescent="0.35">
      <c r="A617" s="107">
        <v>51</v>
      </c>
      <c r="B617" s="66" t="s">
        <v>226</v>
      </c>
      <c r="C617" s="105">
        <v>3.8275462962962963E-2</v>
      </c>
      <c r="D617" s="27">
        <v>94</v>
      </c>
      <c r="E617" s="105"/>
      <c r="F617" s="66"/>
      <c r="G617" s="124"/>
      <c r="H617" s="66"/>
      <c r="I617" s="66" t="s">
        <v>415</v>
      </c>
      <c r="J617" s="66" t="s">
        <v>512</v>
      </c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</row>
    <row r="618" spans="1:28" ht="15" customHeight="1" x14ac:dyDescent="0.35">
      <c r="A618" s="107">
        <v>61</v>
      </c>
      <c r="B618" s="66" t="s">
        <v>244</v>
      </c>
      <c r="C618" s="105">
        <v>3.9375E-2</v>
      </c>
      <c r="D618" s="27">
        <v>92</v>
      </c>
      <c r="E618" s="105"/>
      <c r="F618" s="66"/>
      <c r="G618" s="124"/>
      <c r="H618" s="66"/>
      <c r="I618" s="66" t="s">
        <v>415</v>
      </c>
      <c r="J618" s="66" t="s">
        <v>512</v>
      </c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</row>
    <row r="619" spans="1:28" ht="15" customHeight="1" x14ac:dyDescent="0.35">
      <c r="A619" s="107">
        <v>71</v>
      </c>
      <c r="B619" s="66" t="s">
        <v>230</v>
      </c>
      <c r="C619" s="105">
        <v>4.0300925925925928E-2</v>
      </c>
      <c r="D619" s="27">
        <v>90</v>
      </c>
      <c r="E619" s="105"/>
      <c r="F619" s="66"/>
      <c r="G619" s="124"/>
      <c r="H619" s="66"/>
      <c r="I619" s="66" t="s">
        <v>415</v>
      </c>
      <c r="J619" s="66" t="s">
        <v>512</v>
      </c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</row>
    <row r="620" spans="1:28" ht="15" customHeight="1" x14ac:dyDescent="0.35">
      <c r="A620" s="107">
        <v>87</v>
      </c>
      <c r="B620" s="66" t="s">
        <v>157</v>
      </c>
      <c r="C620" s="105">
        <v>4.266203703703704E-2</v>
      </c>
      <c r="D620" s="27">
        <v>94</v>
      </c>
      <c r="E620" s="105"/>
      <c r="F620" s="66"/>
      <c r="G620" s="124"/>
      <c r="H620" s="66"/>
      <c r="I620" s="66" t="s">
        <v>415</v>
      </c>
      <c r="J620" s="66" t="s">
        <v>512</v>
      </c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</row>
    <row r="621" spans="1:28" ht="15" customHeight="1" x14ac:dyDescent="0.35">
      <c r="A621" s="107">
        <v>89</v>
      </c>
      <c r="B621" s="66" t="s">
        <v>149</v>
      </c>
      <c r="C621" s="105">
        <v>4.3148148148148151E-2</v>
      </c>
      <c r="D621" s="27">
        <v>92</v>
      </c>
      <c r="E621" s="105"/>
      <c r="F621" s="66"/>
      <c r="G621" s="124"/>
      <c r="H621" s="66"/>
      <c r="I621" s="66" t="s">
        <v>415</v>
      </c>
      <c r="J621" s="66" t="s">
        <v>512</v>
      </c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</row>
    <row r="622" spans="1:28" ht="15" customHeight="1" x14ac:dyDescent="0.35">
      <c r="A622" s="107">
        <v>140</v>
      </c>
      <c r="B622" s="66" t="s">
        <v>155</v>
      </c>
      <c r="C622" s="105">
        <v>5.0555555555555555E-2</v>
      </c>
      <c r="D622" s="27">
        <v>90</v>
      </c>
      <c r="E622" s="105"/>
      <c r="F622" s="66"/>
      <c r="G622" s="124"/>
      <c r="H622" s="66"/>
      <c r="I622" s="66" t="s">
        <v>415</v>
      </c>
      <c r="J622" s="66" t="s">
        <v>512</v>
      </c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</row>
    <row r="623" spans="1:28" ht="15" customHeight="1" x14ac:dyDescent="0.35">
      <c r="A623" s="107" t="s">
        <v>357</v>
      </c>
      <c r="B623" s="66"/>
      <c r="C623" s="105"/>
      <c r="D623" s="27"/>
      <c r="E623" s="105"/>
      <c r="F623" s="66"/>
      <c r="G623" s="124"/>
      <c r="H623" s="121"/>
      <c r="I623" s="66"/>
      <c r="J623" s="66" t="s">
        <v>512</v>
      </c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</row>
    <row r="624" spans="1:28" ht="15" customHeight="1" x14ac:dyDescent="0.35">
      <c r="A624" s="26" t="s">
        <v>513</v>
      </c>
      <c r="B624" s="66"/>
      <c r="C624" s="105"/>
      <c r="D624" s="27"/>
      <c r="E624" s="105"/>
      <c r="F624" s="66"/>
      <c r="G624" s="124"/>
      <c r="H624" s="66"/>
      <c r="I624" s="66"/>
      <c r="J624" s="66" t="s">
        <v>514</v>
      </c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</row>
    <row r="625" spans="1:28" ht="15" customHeight="1" x14ac:dyDescent="0.35">
      <c r="A625" s="108">
        <v>13</v>
      </c>
      <c r="B625" s="66" t="s">
        <v>289</v>
      </c>
      <c r="C625" s="105">
        <v>2.9930555555555554E-2</v>
      </c>
      <c r="D625" s="27">
        <v>100</v>
      </c>
      <c r="E625" s="105">
        <v>2.9942129629629631E-2</v>
      </c>
      <c r="F625" s="66"/>
      <c r="G625" s="124"/>
      <c r="H625" s="66"/>
      <c r="I625" s="66" t="s">
        <v>415</v>
      </c>
      <c r="J625" s="66" t="s">
        <v>514</v>
      </c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</row>
    <row r="626" spans="1:28" ht="15" customHeight="1" x14ac:dyDescent="0.35">
      <c r="A626" s="108">
        <v>30</v>
      </c>
      <c r="B626" s="66" t="s">
        <v>222</v>
      </c>
      <c r="C626" s="105">
        <v>3.1736111111111111E-2</v>
      </c>
      <c r="D626" s="27">
        <v>99</v>
      </c>
      <c r="E626" s="105">
        <v>3.1736111111111111E-2</v>
      </c>
      <c r="F626" s="66"/>
      <c r="G626" s="124"/>
      <c r="H626" s="66"/>
      <c r="I626" s="66" t="s">
        <v>415</v>
      </c>
      <c r="J626" s="66" t="s">
        <v>514</v>
      </c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</row>
    <row r="627" spans="1:28" ht="15" customHeight="1" x14ac:dyDescent="0.35">
      <c r="A627" s="108">
        <v>46</v>
      </c>
      <c r="B627" s="66" t="s">
        <v>151</v>
      </c>
      <c r="C627" s="105">
        <v>3.2569444444444443E-2</v>
      </c>
      <c r="D627" s="27">
        <v>100</v>
      </c>
      <c r="E627" s="105">
        <v>3.2627314814814817E-2</v>
      </c>
      <c r="F627" s="66"/>
      <c r="G627" s="124"/>
      <c r="H627" s="66"/>
      <c r="I627" s="66" t="s">
        <v>415</v>
      </c>
      <c r="J627" s="66" t="s">
        <v>514</v>
      </c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</row>
    <row r="628" spans="1:28" ht="15" customHeight="1" x14ac:dyDescent="0.35">
      <c r="A628" s="108">
        <v>49</v>
      </c>
      <c r="B628" s="66" t="s">
        <v>272</v>
      </c>
      <c r="C628" s="105">
        <v>3.2708333333333332E-2</v>
      </c>
      <c r="D628" s="27">
        <v>98</v>
      </c>
      <c r="E628" s="105">
        <v>3.2766203703703707E-2</v>
      </c>
      <c r="F628" s="66"/>
      <c r="G628" s="124"/>
      <c r="H628" s="66"/>
      <c r="I628" s="66" t="s">
        <v>415</v>
      </c>
      <c r="J628" s="66" t="s">
        <v>514</v>
      </c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</row>
    <row r="629" spans="1:28" ht="15" customHeight="1" x14ac:dyDescent="0.35">
      <c r="A629" s="108">
        <v>57</v>
      </c>
      <c r="B629" s="66" t="s">
        <v>234</v>
      </c>
      <c r="C629" s="105">
        <v>3.3344907407407406E-2</v>
      </c>
      <c r="D629" s="27">
        <v>97</v>
      </c>
      <c r="E629" s="105">
        <v>3.3379629629629627E-2</v>
      </c>
      <c r="F629" s="66"/>
      <c r="G629" s="124"/>
      <c r="H629" s="66"/>
      <c r="I629" s="66" t="s">
        <v>415</v>
      </c>
      <c r="J629" s="66" t="s">
        <v>514</v>
      </c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</row>
    <row r="630" spans="1:28" ht="15" customHeight="1" x14ac:dyDescent="0.35">
      <c r="A630" s="108">
        <v>71</v>
      </c>
      <c r="B630" s="66" t="s">
        <v>142</v>
      </c>
      <c r="C630" s="105">
        <v>3.4004629629629628E-2</v>
      </c>
      <c r="D630" s="27">
        <v>98</v>
      </c>
      <c r="E630" s="105">
        <v>3.4050925925925929E-2</v>
      </c>
      <c r="F630" s="66"/>
      <c r="G630" s="124"/>
      <c r="H630" s="66"/>
      <c r="I630" s="66" t="s">
        <v>415</v>
      </c>
      <c r="J630" s="66" t="s">
        <v>514</v>
      </c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</row>
    <row r="631" spans="1:28" ht="15" customHeight="1" x14ac:dyDescent="0.35">
      <c r="A631" s="108">
        <v>77</v>
      </c>
      <c r="B631" s="66" t="s">
        <v>226</v>
      </c>
      <c r="C631" s="105">
        <v>3.4548611111111113E-2</v>
      </c>
      <c r="D631" s="27">
        <v>96</v>
      </c>
      <c r="E631" s="105">
        <v>3.4606481481481481E-2</v>
      </c>
      <c r="F631" s="66"/>
      <c r="G631" s="124"/>
      <c r="H631" s="66"/>
      <c r="I631" s="66" t="s">
        <v>415</v>
      </c>
      <c r="J631" s="66" t="s">
        <v>514</v>
      </c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</row>
    <row r="632" spans="1:28" ht="15" customHeight="1" x14ac:dyDescent="0.35">
      <c r="A632" s="108">
        <v>88</v>
      </c>
      <c r="B632" s="66" t="s">
        <v>264</v>
      </c>
      <c r="C632" s="105">
        <v>3.5081018518518518E-2</v>
      </c>
      <c r="D632" s="27">
        <v>95</v>
      </c>
      <c r="E632" s="105">
        <v>3.5185185185185187E-2</v>
      </c>
      <c r="F632" s="66"/>
      <c r="G632" s="124"/>
      <c r="H632" s="66"/>
      <c r="I632" s="66" t="s">
        <v>415</v>
      </c>
      <c r="J632" s="66" t="s">
        <v>514</v>
      </c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</row>
    <row r="633" spans="1:28" ht="15" customHeight="1" x14ac:dyDescent="0.35">
      <c r="A633" s="108">
        <v>111</v>
      </c>
      <c r="B633" s="66" t="s">
        <v>149</v>
      </c>
      <c r="C633" s="105">
        <v>3.6539351851851851E-2</v>
      </c>
      <c r="D633" s="27">
        <v>97</v>
      </c>
      <c r="E633" s="105">
        <v>3.6608796296296299E-2</v>
      </c>
      <c r="F633" s="66"/>
      <c r="G633" s="124"/>
      <c r="H633" s="66"/>
      <c r="I633" s="66" t="s">
        <v>415</v>
      </c>
      <c r="J633" s="66" t="s">
        <v>514</v>
      </c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</row>
    <row r="634" spans="1:28" ht="15" customHeight="1" x14ac:dyDescent="0.35">
      <c r="A634" s="108">
        <v>116</v>
      </c>
      <c r="B634" s="66" t="s">
        <v>145</v>
      </c>
      <c r="C634" s="105">
        <v>3.6747685185185182E-2</v>
      </c>
      <c r="D634" s="27">
        <v>95</v>
      </c>
      <c r="E634" s="105">
        <v>3.681712962962963E-2</v>
      </c>
      <c r="F634" s="66"/>
      <c r="G634" s="124"/>
      <c r="H634" s="66"/>
      <c r="I634" s="66" t="s">
        <v>415</v>
      </c>
      <c r="J634" s="66" t="s">
        <v>514</v>
      </c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</row>
    <row r="635" spans="1:28" ht="15" customHeight="1" x14ac:dyDescent="0.35">
      <c r="A635" s="108">
        <v>119</v>
      </c>
      <c r="B635" s="66" t="s">
        <v>256</v>
      </c>
      <c r="C635" s="105">
        <v>3.6874999999999998E-2</v>
      </c>
      <c r="D635" s="27">
        <v>94</v>
      </c>
      <c r="E635" s="105">
        <v>3.6921296296296299E-2</v>
      </c>
      <c r="F635" s="66"/>
      <c r="G635" s="124"/>
      <c r="H635" s="66"/>
      <c r="I635" s="66" t="s">
        <v>415</v>
      </c>
      <c r="J635" s="66" t="s">
        <v>514</v>
      </c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</row>
    <row r="636" spans="1:28" ht="15" customHeight="1" x14ac:dyDescent="0.35">
      <c r="A636" s="108">
        <v>127</v>
      </c>
      <c r="B636" s="66" t="s">
        <v>247</v>
      </c>
      <c r="C636" s="105">
        <v>3.7384259259259256E-2</v>
      </c>
      <c r="D636" s="27">
        <v>93</v>
      </c>
      <c r="E636" s="105">
        <v>3.7476851851851851E-2</v>
      </c>
      <c r="F636" s="66"/>
      <c r="G636" s="124"/>
      <c r="H636" s="66"/>
      <c r="I636" s="66" t="s">
        <v>415</v>
      </c>
      <c r="J636" s="66" t="s">
        <v>514</v>
      </c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</row>
    <row r="637" spans="1:28" ht="15" customHeight="1" x14ac:dyDescent="0.35">
      <c r="A637" s="108">
        <v>155</v>
      </c>
      <c r="B637" s="66" t="s">
        <v>230</v>
      </c>
      <c r="C637" s="105">
        <v>3.979166666666667E-2</v>
      </c>
      <c r="D637" s="27">
        <v>92</v>
      </c>
      <c r="E637" s="105">
        <v>3.9861111111111111E-2</v>
      </c>
      <c r="F637" s="66"/>
      <c r="G637" s="124"/>
      <c r="H637" s="66"/>
      <c r="I637" s="66" t="s">
        <v>415</v>
      </c>
      <c r="J637" s="66" t="s">
        <v>514</v>
      </c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</row>
    <row r="638" spans="1:28" ht="15" customHeight="1" x14ac:dyDescent="0.35">
      <c r="A638" s="108">
        <v>158</v>
      </c>
      <c r="B638" s="66" t="s">
        <v>232</v>
      </c>
      <c r="C638" s="105">
        <v>4.0034722222222222E-2</v>
      </c>
      <c r="D638" s="27">
        <v>91</v>
      </c>
      <c r="E638" s="106">
        <v>4.010416666666667E-2</v>
      </c>
      <c r="F638" s="66"/>
      <c r="G638" s="124"/>
      <c r="H638" s="121"/>
      <c r="I638" s="66" t="s">
        <v>415</v>
      </c>
      <c r="J638" s="66" t="s">
        <v>514</v>
      </c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</row>
    <row r="639" spans="1:28" ht="15" customHeight="1" x14ac:dyDescent="0.35">
      <c r="A639" s="108">
        <v>159</v>
      </c>
      <c r="B639" s="66" t="s">
        <v>240</v>
      </c>
      <c r="C639" s="105">
        <v>4.0057870370370369E-2</v>
      </c>
      <c r="D639" s="27">
        <v>90</v>
      </c>
      <c r="E639" s="106">
        <v>4.0138888888888891E-2</v>
      </c>
      <c r="F639" s="66"/>
      <c r="G639" s="124"/>
      <c r="H639" s="121"/>
      <c r="I639" s="66" t="s">
        <v>415</v>
      </c>
      <c r="J639" s="66" t="s">
        <v>514</v>
      </c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</row>
    <row r="640" spans="1:28" ht="15" customHeight="1" x14ac:dyDescent="0.35">
      <c r="A640" s="108">
        <v>207</v>
      </c>
      <c r="B640" s="66" t="s">
        <v>155</v>
      </c>
      <c r="C640" s="105">
        <v>4.2685185185185187E-2</v>
      </c>
      <c r="D640" s="27">
        <v>93</v>
      </c>
      <c r="E640" s="106">
        <v>4.2777777777777776E-2</v>
      </c>
      <c r="F640" s="66"/>
      <c r="G640" s="124"/>
      <c r="H640" s="121"/>
      <c r="I640" s="66" t="s">
        <v>415</v>
      </c>
      <c r="J640" s="66" t="s">
        <v>514</v>
      </c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</row>
    <row r="641" spans="1:28" ht="15" customHeight="1" x14ac:dyDescent="0.35">
      <c r="A641" s="108">
        <v>234</v>
      </c>
      <c r="B641" s="66" t="s">
        <v>317</v>
      </c>
      <c r="C641" s="105">
        <v>4.4895833333333336E-2</v>
      </c>
      <c r="D641" s="27">
        <v>89</v>
      </c>
      <c r="E641" s="106">
        <v>4.50462962962963E-2</v>
      </c>
      <c r="F641" s="66"/>
      <c r="G641" s="124"/>
      <c r="H641" s="121"/>
      <c r="I641" s="66" t="s">
        <v>415</v>
      </c>
      <c r="J641" s="66" t="s">
        <v>514</v>
      </c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</row>
    <row r="642" spans="1:28" ht="15" customHeight="1" x14ac:dyDescent="0.35">
      <c r="A642" s="108">
        <v>258</v>
      </c>
      <c r="B642" s="66" t="s">
        <v>263</v>
      </c>
      <c r="C642" s="105">
        <v>4.6527777777777779E-2</v>
      </c>
      <c r="D642" s="27">
        <v>88</v>
      </c>
      <c r="E642" s="106">
        <v>4.6643518518518522E-2</v>
      </c>
      <c r="F642" s="66"/>
      <c r="G642" s="124"/>
      <c r="H642" s="121"/>
      <c r="I642" s="66" t="s">
        <v>415</v>
      </c>
      <c r="J642" s="66" t="s">
        <v>514</v>
      </c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</row>
    <row r="643" spans="1:28" ht="15" customHeight="1" x14ac:dyDescent="0.35">
      <c r="A643" s="108">
        <v>259</v>
      </c>
      <c r="B643" s="66" t="s">
        <v>158</v>
      </c>
      <c r="C643" s="105">
        <v>4.6516203703703705E-2</v>
      </c>
      <c r="D643" s="27">
        <v>92</v>
      </c>
      <c r="E643" s="106">
        <v>4.670138888888889E-2</v>
      </c>
      <c r="F643" s="66"/>
      <c r="G643" s="124"/>
      <c r="H643" s="121"/>
      <c r="I643" s="66" t="s">
        <v>415</v>
      </c>
      <c r="J643" s="66" t="s">
        <v>514</v>
      </c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</row>
    <row r="644" spans="1:28" ht="15" customHeight="1" x14ac:dyDescent="0.35">
      <c r="A644" s="108">
        <v>285</v>
      </c>
      <c r="B644" s="66" t="s">
        <v>176</v>
      </c>
      <c r="C644" s="105">
        <v>4.9247685185185186E-2</v>
      </c>
      <c r="D644" s="27">
        <v>90</v>
      </c>
      <c r="E644" s="106">
        <v>4.943287037037037E-2</v>
      </c>
      <c r="F644" s="66"/>
      <c r="G644" s="124"/>
      <c r="H644" s="121"/>
      <c r="I644" s="66" t="s">
        <v>415</v>
      </c>
      <c r="J644" s="66" t="s">
        <v>514</v>
      </c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</row>
    <row r="645" spans="1:28" ht="15" customHeight="1" x14ac:dyDescent="0.35">
      <c r="A645" s="108">
        <v>286</v>
      </c>
      <c r="B645" s="66" t="s">
        <v>270</v>
      </c>
      <c r="C645" s="105">
        <v>4.925925925925926E-2</v>
      </c>
      <c r="D645" s="27">
        <v>87</v>
      </c>
      <c r="E645" s="106">
        <v>4.9444444444444444E-2</v>
      </c>
      <c r="F645" s="66"/>
      <c r="G645" s="124"/>
      <c r="H645" s="121"/>
      <c r="I645" s="66" t="s">
        <v>415</v>
      </c>
      <c r="J645" s="66" t="s">
        <v>514</v>
      </c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</row>
    <row r="646" spans="1:28" ht="15" customHeight="1" x14ac:dyDescent="0.35">
      <c r="A646" s="107" t="s">
        <v>357</v>
      </c>
      <c r="B646" s="66"/>
      <c r="C646" s="105"/>
      <c r="D646" s="27"/>
      <c r="E646" s="106"/>
      <c r="F646" s="66"/>
      <c r="G646" s="124"/>
      <c r="H646" s="121"/>
      <c r="I646" s="66"/>
      <c r="J646" s="66" t="s">
        <v>514</v>
      </c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</row>
    <row r="647" spans="1:28" ht="15" customHeight="1" x14ac:dyDescent="0.35">
      <c r="A647" s="26" t="s">
        <v>515</v>
      </c>
      <c r="B647" s="102"/>
      <c r="C647" s="105"/>
      <c r="D647" s="27"/>
      <c r="E647" s="106"/>
      <c r="F647" s="66"/>
      <c r="G647" s="124"/>
      <c r="H647" s="121"/>
      <c r="I647" s="66"/>
      <c r="J647" s="66" t="s">
        <v>516</v>
      </c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</row>
    <row r="648" spans="1:28" ht="15" customHeight="1" x14ac:dyDescent="0.35">
      <c r="A648" s="107">
        <v>138</v>
      </c>
      <c r="B648" s="66" t="s">
        <v>235</v>
      </c>
      <c r="C648" s="105">
        <v>0.10428240740740741</v>
      </c>
      <c r="D648" s="27">
        <v>100</v>
      </c>
      <c r="E648" s="106"/>
      <c r="F648" s="66"/>
      <c r="G648" s="124"/>
      <c r="H648" s="121"/>
      <c r="I648" s="66" t="s">
        <v>415</v>
      </c>
      <c r="J648" s="66" t="s">
        <v>516</v>
      </c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</row>
    <row r="649" spans="1:28" ht="15" customHeight="1" x14ac:dyDescent="0.35">
      <c r="A649" s="107">
        <v>155</v>
      </c>
      <c r="B649" s="66" t="s">
        <v>155</v>
      </c>
      <c r="C649" s="105">
        <v>0.10797453703703704</v>
      </c>
      <c r="D649" s="27">
        <v>100</v>
      </c>
      <c r="E649" s="106"/>
      <c r="F649" s="66"/>
      <c r="G649" s="124"/>
      <c r="H649" s="121"/>
      <c r="I649" s="66" t="s">
        <v>415</v>
      </c>
      <c r="J649" s="66" t="s">
        <v>516</v>
      </c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</row>
    <row r="650" spans="1:28" ht="15" customHeight="1" x14ac:dyDescent="0.35">
      <c r="A650" s="107" t="s">
        <v>357</v>
      </c>
      <c r="B650" s="66"/>
      <c r="C650" s="105"/>
      <c r="D650" s="27"/>
      <c r="E650" s="106"/>
      <c r="F650" s="66"/>
      <c r="G650" s="124"/>
      <c r="H650" s="121"/>
      <c r="I650" s="66"/>
      <c r="J650" s="66" t="s">
        <v>516</v>
      </c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</row>
    <row r="651" spans="1:28" ht="15" customHeight="1" x14ac:dyDescent="0.35">
      <c r="A651" s="102" t="s">
        <v>517</v>
      </c>
      <c r="B651" s="102"/>
      <c r="C651" s="105"/>
      <c r="D651" s="27"/>
      <c r="E651" s="106"/>
      <c r="F651" s="66"/>
      <c r="G651" s="124"/>
      <c r="H651" s="121"/>
      <c r="I651" s="66"/>
      <c r="J651" s="66" t="s">
        <v>22</v>
      </c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</row>
    <row r="652" spans="1:28" ht="15" customHeight="1" x14ac:dyDescent="0.35">
      <c r="A652" s="108">
        <v>30</v>
      </c>
      <c r="B652" s="66" t="s">
        <v>228</v>
      </c>
      <c r="C652" s="105">
        <v>4.583333333333333E-2</v>
      </c>
      <c r="D652" s="27">
        <v>100</v>
      </c>
      <c r="E652" s="106">
        <v>4.5856481481481484E-2</v>
      </c>
      <c r="F652" s="66"/>
      <c r="G652" s="124"/>
      <c r="H652" s="121"/>
      <c r="I652" s="66" t="s">
        <v>225</v>
      </c>
      <c r="J652" s="66" t="s">
        <v>22</v>
      </c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</row>
    <row r="653" spans="1:28" ht="15" customHeight="1" x14ac:dyDescent="0.35">
      <c r="A653" s="108">
        <v>33</v>
      </c>
      <c r="B653" s="66" t="s">
        <v>222</v>
      </c>
      <c r="C653" s="105">
        <v>4.6238425925925926E-2</v>
      </c>
      <c r="D653" s="27">
        <v>99</v>
      </c>
      <c r="E653" s="106">
        <v>4.6261574074074073E-2</v>
      </c>
      <c r="F653" s="66"/>
      <c r="G653" s="124"/>
      <c r="H653" s="121"/>
      <c r="I653" s="66" t="s">
        <v>225</v>
      </c>
      <c r="J653" s="66" t="s">
        <v>22</v>
      </c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</row>
    <row r="654" spans="1:28" ht="15" customHeight="1" x14ac:dyDescent="0.35">
      <c r="A654" s="108">
        <v>67</v>
      </c>
      <c r="B654" s="66" t="s">
        <v>267</v>
      </c>
      <c r="C654" s="105">
        <v>5.0138888888888886E-2</v>
      </c>
      <c r="D654" s="27">
        <v>98</v>
      </c>
      <c r="E654" s="106">
        <v>5.0173611111111113E-2</v>
      </c>
      <c r="F654" s="66"/>
      <c r="G654" s="124"/>
      <c r="H654" s="121"/>
      <c r="I654" s="66" t="s">
        <v>233</v>
      </c>
      <c r="J654" s="66" t="s">
        <v>22</v>
      </c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</row>
    <row r="655" spans="1:28" ht="15" customHeight="1" x14ac:dyDescent="0.35">
      <c r="A655" s="108">
        <v>69</v>
      </c>
      <c r="B655" s="66" t="s">
        <v>231</v>
      </c>
      <c r="C655" s="105">
        <v>5.0405092592592592E-2</v>
      </c>
      <c r="D655" s="27">
        <v>97</v>
      </c>
      <c r="E655" s="106">
        <v>5.0428240740740739E-2</v>
      </c>
      <c r="F655" s="66"/>
      <c r="G655" s="124"/>
      <c r="H655" s="121"/>
      <c r="I655" s="66" t="s">
        <v>233</v>
      </c>
      <c r="J655" s="66" t="s">
        <v>22</v>
      </c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</row>
    <row r="656" spans="1:28" ht="15" customHeight="1" x14ac:dyDescent="0.35">
      <c r="A656" s="108">
        <v>72</v>
      </c>
      <c r="B656" s="66" t="s">
        <v>144</v>
      </c>
      <c r="C656" s="105">
        <v>5.0555555555555555E-2</v>
      </c>
      <c r="D656" s="27">
        <v>100</v>
      </c>
      <c r="E656" s="106">
        <v>5.0613425925925923E-2</v>
      </c>
      <c r="F656" s="66"/>
      <c r="G656" s="124"/>
      <c r="H656" s="121"/>
      <c r="I656" s="66" t="s">
        <v>148</v>
      </c>
      <c r="J656" s="66" t="s">
        <v>22</v>
      </c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</row>
    <row r="657" spans="1:28" ht="15" customHeight="1" x14ac:dyDescent="0.35">
      <c r="A657" s="108">
        <v>83</v>
      </c>
      <c r="B657" s="66" t="s">
        <v>260</v>
      </c>
      <c r="C657" s="105">
        <v>5.1493055555555556E-2</v>
      </c>
      <c r="D657" s="27">
        <v>96</v>
      </c>
      <c r="E657" s="106">
        <v>5.1527777777777777E-2</v>
      </c>
      <c r="F657" s="66"/>
      <c r="G657" s="124"/>
      <c r="H657" s="121"/>
      <c r="I657" s="66" t="s">
        <v>233</v>
      </c>
      <c r="J657" s="66" t="s">
        <v>22</v>
      </c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</row>
    <row r="658" spans="1:28" ht="15" customHeight="1" x14ac:dyDescent="0.35">
      <c r="A658" s="108">
        <v>109</v>
      </c>
      <c r="B658" s="66" t="s">
        <v>238</v>
      </c>
      <c r="C658" s="105">
        <v>5.4004629629629632E-2</v>
      </c>
      <c r="D658" s="27">
        <v>95</v>
      </c>
      <c r="E658" s="106">
        <v>5.4039351851851852E-2</v>
      </c>
      <c r="F658" s="66"/>
      <c r="G658" s="124"/>
      <c r="H658" s="121"/>
      <c r="I658" s="66" t="s">
        <v>239</v>
      </c>
      <c r="J658" s="66" t="s">
        <v>22</v>
      </c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</row>
    <row r="659" spans="1:28" ht="15" customHeight="1" x14ac:dyDescent="0.35">
      <c r="A659" s="108">
        <v>114</v>
      </c>
      <c r="B659" s="66" t="s">
        <v>145</v>
      </c>
      <c r="C659" s="105">
        <v>5.4398148148148147E-2</v>
      </c>
      <c r="D659" s="27">
        <v>97</v>
      </c>
      <c r="E659" s="105">
        <v>5.4444444444444441E-2</v>
      </c>
      <c r="F659" s="66"/>
      <c r="G659" s="124"/>
      <c r="H659" s="121"/>
      <c r="I659" s="66" t="s">
        <v>147</v>
      </c>
      <c r="J659" s="66" t="s">
        <v>22</v>
      </c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</row>
    <row r="660" spans="1:28" ht="15" customHeight="1" x14ac:dyDescent="0.35">
      <c r="A660" s="108">
        <v>126</v>
      </c>
      <c r="B660" s="66" t="s">
        <v>149</v>
      </c>
      <c r="C660" s="105">
        <v>5.513888888888889E-2</v>
      </c>
      <c r="D660" s="27">
        <v>93</v>
      </c>
      <c r="E660" s="105">
        <v>5.5196759259259258E-2</v>
      </c>
      <c r="F660" s="66"/>
      <c r="G660" s="66"/>
      <c r="H660" s="121"/>
      <c r="I660" s="66" t="s">
        <v>147</v>
      </c>
      <c r="J660" s="66" t="s">
        <v>22</v>
      </c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</row>
    <row r="661" spans="1:28" ht="15" customHeight="1" x14ac:dyDescent="0.35">
      <c r="A661" s="108">
        <v>127</v>
      </c>
      <c r="B661" s="66" t="s">
        <v>236</v>
      </c>
      <c r="C661" s="105">
        <v>5.5185185185185184E-2</v>
      </c>
      <c r="D661" s="27">
        <v>94</v>
      </c>
      <c r="E661" s="105">
        <v>5.5231481481481479E-2</v>
      </c>
      <c r="F661" s="66"/>
      <c r="G661" s="66"/>
      <c r="H661" s="121"/>
      <c r="I661" s="66" t="s">
        <v>239</v>
      </c>
      <c r="J661" s="66" t="s">
        <v>22</v>
      </c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</row>
    <row r="662" spans="1:28" ht="15" customHeight="1" x14ac:dyDescent="0.35">
      <c r="A662" s="108">
        <v>134</v>
      </c>
      <c r="B662" s="66" t="s">
        <v>235</v>
      </c>
      <c r="C662" s="105">
        <v>5.603009259259259E-2</v>
      </c>
      <c r="D662" s="27">
        <v>93</v>
      </c>
      <c r="E662" s="105">
        <v>5.6180555555555553E-2</v>
      </c>
      <c r="F662" s="66"/>
      <c r="G662" s="66"/>
      <c r="H662" s="121"/>
      <c r="I662" s="66" t="s">
        <v>239</v>
      </c>
      <c r="J662" s="66" t="s">
        <v>22</v>
      </c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</row>
    <row r="663" spans="1:28" ht="15" customHeight="1" x14ac:dyDescent="0.35">
      <c r="A663" s="108">
        <v>160</v>
      </c>
      <c r="B663" s="66" t="s">
        <v>232</v>
      </c>
      <c r="C663" s="105">
        <v>5.8645833333333335E-2</v>
      </c>
      <c r="D663" s="27">
        <v>92</v>
      </c>
      <c r="E663" s="105">
        <v>5.8692129629629629E-2</v>
      </c>
      <c r="F663" s="66"/>
      <c r="G663" s="66"/>
      <c r="H663" s="121"/>
      <c r="I663" s="66" t="s">
        <v>243</v>
      </c>
      <c r="J663" s="66" t="s">
        <v>22</v>
      </c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</row>
    <row r="664" spans="1:28" ht="15" customHeight="1" x14ac:dyDescent="0.35">
      <c r="A664" s="108">
        <v>165</v>
      </c>
      <c r="B664" s="66" t="s">
        <v>257</v>
      </c>
      <c r="C664" s="105">
        <v>5.9097222222222225E-2</v>
      </c>
      <c r="D664" s="27">
        <v>90</v>
      </c>
      <c r="E664" s="105">
        <v>5.9131944444444445E-2</v>
      </c>
      <c r="F664" s="66"/>
      <c r="G664" s="66"/>
      <c r="H664" s="121"/>
      <c r="I664" s="66" t="s">
        <v>243</v>
      </c>
      <c r="J664" s="66" t="s">
        <v>22</v>
      </c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</row>
    <row r="665" spans="1:28" ht="15" customHeight="1" x14ac:dyDescent="0.35">
      <c r="A665" s="108">
        <v>166</v>
      </c>
      <c r="B665" s="66" t="s">
        <v>240</v>
      </c>
      <c r="C665" s="105">
        <v>5.9062499999999997E-2</v>
      </c>
      <c r="D665" s="27">
        <v>91</v>
      </c>
      <c r="E665" s="105">
        <v>5.9224537037037034E-2</v>
      </c>
      <c r="F665" s="66"/>
      <c r="G665" s="66"/>
      <c r="H665" s="121"/>
      <c r="I665" s="66" t="s">
        <v>243</v>
      </c>
      <c r="J665" s="66" t="s">
        <v>22</v>
      </c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</row>
    <row r="666" spans="1:28" ht="15" customHeight="1" x14ac:dyDescent="0.35">
      <c r="A666" s="108">
        <v>216</v>
      </c>
      <c r="B666" s="66" t="s">
        <v>163</v>
      </c>
      <c r="C666" s="105">
        <v>6.5289351851851848E-2</v>
      </c>
      <c r="D666" s="27">
        <v>90</v>
      </c>
      <c r="E666" s="105">
        <v>6.5439814814814812E-2</v>
      </c>
      <c r="F666" s="66"/>
      <c r="G666" s="66"/>
      <c r="H666" s="66"/>
      <c r="I666" s="66" t="s">
        <v>166</v>
      </c>
      <c r="J666" s="66" t="s">
        <v>22</v>
      </c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</row>
    <row r="667" spans="1:28" ht="15" customHeight="1" x14ac:dyDescent="0.35">
      <c r="A667" s="108">
        <v>252</v>
      </c>
      <c r="B667" s="66" t="s">
        <v>273</v>
      </c>
      <c r="C667" s="105">
        <v>7.2777777777777775E-2</v>
      </c>
      <c r="D667" s="27">
        <v>89</v>
      </c>
      <c r="E667" s="105">
        <v>7.3032407407407407E-2</v>
      </c>
      <c r="F667" s="66"/>
      <c r="G667" s="66"/>
      <c r="H667" s="66"/>
      <c r="I667" s="66" t="s">
        <v>254</v>
      </c>
      <c r="J667" s="66" t="s">
        <v>22</v>
      </c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</row>
    <row r="668" spans="1:28" ht="15" customHeight="1" x14ac:dyDescent="0.35">
      <c r="A668" s="107" t="s">
        <v>357</v>
      </c>
      <c r="B668" s="66"/>
      <c r="C668" s="27"/>
      <c r="D668" s="27"/>
      <c r="E668" s="27"/>
      <c r="F668" s="66"/>
      <c r="G668" s="66"/>
      <c r="H668" s="66"/>
      <c r="I668" s="66"/>
      <c r="J668" s="66" t="s">
        <v>22</v>
      </c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</row>
    <row r="669" spans="1:28" ht="15" customHeight="1" x14ac:dyDescent="0.35">
      <c r="A669" s="102" t="s">
        <v>518</v>
      </c>
      <c r="B669" s="102"/>
      <c r="C669" s="27"/>
      <c r="D669" s="27"/>
      <c r="E669" s="27" t="s">
        <v>431</v>
      </c>
      <c r="F669" s="66"/>
      <c r="G669" s="66"/>
      <c r="H669" s="66"/>
      <c r="I669" s="66"/>
      <c r="J669" s="66" t="s">
        <v>519</v>
      </c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</row>
    <row r="670" spans="1:28" ht="15" customHeight="1" x14ac:dyDescent="0.35">
      <c r="A670" s="108">
        <v>4</v>
      </c>
      <c r="B670" s="66" t="s">
        <v>275</v>
      </c>
      <c r="C670" s="27" t="s">
        <v>520</v>
      </c>
      <c r="D670" s="27">
        <v>100</v>
      </c>
      <c r="E670" s="108" t="s">
        <v>521</v>
      </c>
      <c r="F670" s="144" t="s">
        <v>522</v>
      </c>
      <c r="G670" s="142"/>
      <c r="H670" s="66"/>
      <c r="I670" s="66" t="s">
        <v>221</v>
      </c>
      <c r="J670" s="66" t="s">
        <v>519</v>
      </c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</row>
    <row r="671" spans="1:28" ht="15" customHeight="1" x14ac:dyDescent="0.35">
      <c r="A671" s="108">
        <v>14</v>
      </c>
      <c r="B671" s="66" t="s">
        <v>266</v>
      </c>
      <c r="C671" s="27" t="s">
        <v>523</v>
      </c>
      <c r="D671" s="27">
        <v>99</v>
      </c>
      <c r="E671" s="108" t="s">
        <v>524</v>
      </c>
      <c r="F671" s="144" t="s">
        <v>525</v>
      </c>
      <c r="G671" s="142"/>
      <c r="H671" s="66"/>
      <c r="I671" s="66" t="s">
        <v>221</v>
      </c>
      <c r="J671" s="66" t="s">
        <v>519</v>
      </c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</row>
    <row r="672" spans="1:28" ht="15" customHeight="1" x14ac:dyDescent="0.35">
      <c r="A672" s="108">
        <v>24</v>
      </c>
      <c r="B672" s="66" t="s">
        <v>316</v>
      </c>
      <c r="C672" s="27" t="s">
        <v>526</v>
      </c>
      <c r="D672" s="27">
        <v>98</v>
      </c>
      <c r="E672" s="108" t="s">
        <v>526</v>
      </c>
      <c r="F672" s="144" t="s">
        <v>527</v>
      </c>
      <c r="G672" s="142"/>
      <c r="H672" s="66"/>
      <c r="I672" s="66" t="s">
        <v>221</v>
      </c>
      <c r="J672" s="66" t="s">
        <v>519</v>
      </c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</row>
    <row r="673" spans="1:28" ht="15" customHeight="1" x14ac:dyDescent="0.35">
      <c r="A673" s="108">
        <v>45</v>
      </c>
      <c r="B673" s="66" t="s">
        <v>228</v>
      </c>
      <c r="C673" s="27" t="s">
        <v>528</v>
      </c>
      <c r="D673" s="27">
        <v>97</v>
      </c>
      <c r="E673" s="108" t="s">
        <v>529</v>
      </c>
      <c r="F673" s="144" t="s">
        <v>530</v>
      </c>
      <c r="G673" s="142"/>
      <c r="H673" s="66"/>
      <c r="I673" s="66" t="s">
        <v>221</v>
      </c>
      <c r="J673" s="66" t="s">
        <v>519</v>
      </c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</row>
    <row r="674" spans="1:28" ht="15" customHeight="1" x14ac:dyDescent="0.35">
      <c r="A674" s="108">
        <v>50</v>
      </c>
      <c r="B674" s="66" t="s">
        <v>312</v>
      </c>
      <c r="C674" s="27" t="s">
        <v>531</v>
      </c>
      <c r="D674" s="27">
        <v>96</v>
      </c>
      <c r="E674" s="108" t="s">
        <v>532</v>
      </c>
      <c r="F674" s="144" t="s">
        <v>533</v>
      </c>
      <c r="G674" s="142"/>
      <c r="H674" s="66"/>
      <c r="I674" s="66" t="s">
        <v>225</v>
      </c>
      <c r="J674" s="66" t="s">
        <v>519</v>
      </c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</row>
    <row r="675" spans="1:28" ht="15" customHeight="1" x14ac:dyDescent="0.35">
      <c r="A675" s="108">
        <v>69</v>
      </c>
      <c r="B675" s="66" t="s">
        <v>222</v>
      </c>
      <c r="C675" s="27" t="s">
        <v>534</v>
      </c>
      <c r="D675" s="27">
        <v>95</v>
      </c>
      <c r="E675" s="108" t="s">
        <v>535</v>
      </c>
      <c r="F675" s="144" t="s">
        <v>536</v>
      </c>
      <c r="G675" s="142"/>
      <c r="H675" s="66"/>
      <c r="I675" s="66" t="s">
        <v>225</v>
      </c>
      <c r="J675" s="66" t="s">
        <v>519</v>
      </c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</row>
    <row r="676" spans="1:28" ht="15" customHeight="1" x14ac:dyDescent="0.35">
      <c r="A676" s="108">
        <v>97</v>
      </c>
      <c r="B676" s="66" t="s">
        <v>264</v>
      </c>
      <c r="C676" s="27" t="s">
        <v>537</v>
      </c>
      <c r="D676" s="27">
        <v>94</v>
      </c>
      <c r="E676" s="108" t="s">
        <v>538</v>
      </c>
      <c r="F676" s="144" t="s">
        <v>539</v>
      </c>
      <c r="G676" s="142"/>
      <c r="H676" s="66"/>
      <c r="I676" s="66" t="s">
        <v>225</v>
      </c>
      <c r="J676" s="66" t="s">
        <v>519</v>
      </c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</row>
    <row r="677" spans="1:28" ht="15" customHeight="1" x14ac:dyDescent="0.35">
      <c r="A677" s="108">
        <v>134</v>
      </c>
      <c r="B677" s="66" t="s">
        <v>226</v>
      </c>
      <c r="C677" s="27" t="s">
        <v>540</v>
      </c>
      <c r="D677" s="27">
        <v>93</v>
      </c>
      <c r="E677" s="108" t="s">
        <v>541</v>
      </c>
      <c r="F677" s="144" t="s">
        <v>542</v>
      </c>
      <c r="G677" s="142"/>
      <c r="H677" s="66"/>
      <c r="I677" s="66" t="s">
        <v>227</v>
      </c>
      <c r="J677" s="66" t="s">
        <v>519</v>
      </c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</row>
    <row r="678" spans="1:28" ht="15" customHeight="1" x14ac:dyDescent="0.35">
      <c r="A678" s="108">
        <v>136</v>
      </c>
      <c r="B678" s="66" t="s">
        <v>142</v>
      </c>
      <c r="C678" s="27" t="s">
        <v>543</v>
      </c>
      <c r="D678" s="27">
        <v>100</v>
      </c>
      <c r="E678" s="108" t="s">
        <v>544</v>
      </c>
      <c r="F678" s="144" t="s">
        <v>545</v>
      </c>
      <c r="G678" s="142"/>
      <c r="H678" s="66"/>
      <c r="I678" s="66" t="s">
        <v>148</v>
      </c>
      <c r="J678" s="66" t="s">
        <v>519</v>
      </c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</row>
    <row r="679" spans="1:28" ht="15" customHeight="1" x14ac:dyDescent="0.35">
      <c r="A679" s="108">
        <v>144</v>
      </c>
      <c r="B679" s="66" t="s">
        <v>232</v>
      </c>
      <c r="C679" s="27" t="s">
        <v>546</v>
      </c>
      <c r="D679" s="27">
        <v>92</v>
      </c>
      <c r="E679" s="108" t="s">
        <v>547</v>
      </c>
      <c r="F679" s="144" t="s">
        <v>548</v>
      </c>
      <c r="G679" s="142"/>
      <c r="H679" s="66"/>
      <c r="I679" s="66" t="s">
        <v>227</v>
      </c>
      <c r="J679" s="66" t="s">
        <v>519</v>
      </c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</row>
    <row r="680" spans="1:28" ht="15" customHeight="1" x14ac:dyDescent="0.35">
      <c r="A680" s="108">
        <v>152</v>
      </c>
      <c r="B680" s="66" t="s">
        <v>149</v>
      </c>
      <c r="C680" s="27" t="s">
        <v>549</v>
      </c>
      <c r="D680" s="27">
        <v>97</v>
      </c>
      <c r="E680" s="108" t="s">
        <v>550</v>
      </c>
      <c r="F680" s="144" t="s">
        <v>551</v>
      </c>
      <c r="G680" s="142"/>
      <c r="H680" s="66"/>
      <c r="I680" s="66" t="s">
        <v>148</v>
      </c>
      <c r="J680" s="66" t="s">
        <v>519</v>
      </c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</row>
    <row r="681" spans="1:28" ht="15" customHeight="1" x14ac:dyDescent="0.35">
      <c r="A681" s="108">
        <v>153</v>
      </c>
      <c r="B681" s="66" t="s">
        <v>238</v>
      </c>
      <c r="C681" s="27" t="s">
        <v>552</v>
      </c>
      <c r="D681" s="27">
        <v>91</v>
      </c>
      <c r="E681" s="108" t="s">
        <v>553</v>
      </c>
      <c r="F681" s="144" t="s">
        <v>554</v>
      </c>
      <c r="G681" s="142"/>
      <c r="H681" s="66"/>
      <c r="I681" s="66" t="s">
        <v>233</v>
      </c>
      <c r="J681" s="66" t="s">
        <v>519</v>
      </c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</row>
    <row r="682" spans="1:28" ht="15" customHeight="1" x14ac:dyDescent="0.35">
      <c r="A682" s="108">
        <v>156</v>
      </c>
      <c r="B682" s="66" t="s">
        <v>286</v>
      </c>
      <c r="C682" s="27" t="s">
        <v>555</v>
      </c>
      <c r="D682" s="27">
        <v>90</v>
      </c>
      <c r="E682" s="108" t="s">
        <v>556</v>
      </c>
      <c r="F682" s="144" t="s">
        <v>557</v>
      </c>
      <c r="G682" s="142"/>
      <c r="H682" s="66"/>
      <c r="I682" s="66" t="s">
        <v>233</v>
      </c>
      <c r="J682" s="66" t="s">
        <v>519</v>
      </c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</row>
    <row r="683" spans="1:28" ht="15" customHeight="1" x14ac:dyDescent="0.35">
      <c r="A683" s="108">
        <v>186</v>
      </c>
      <c r="B683" s="66" t="s">
        <v>178</v>
      </c>
      <c r="C683" s="27" t="s">
        <v>558</v>
      </c>
      <c r="D683" s="27">
        <v>93</v>
      </c>
      <c r="E683" s="108" t="s">
        <v>559</v>
      </c>
      <c r="F683" s="144" t="s">
        <v>560</v>
      </c>
      <c r="G683" s="142"/>
      <c r="H683" s="66"/>
      <c r="I683" s="66" t="s">
        <v>147</v>
      </c>
      <c r="J683" s="66" t="s">
        <v>519</v>
      </c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</row>
    <row r="684" spans="1:28" ht="15" customHeight="1" x14ac:dyDescent="0.35">
      <c r="A684" s="108">
        <v>246</v>
      </c>
      <c r="B684" s="66" t="s">
        <v>155</v>
      </c>
      <c r="C684" s="27" t="s">
        <v>561</v>
      </c>
      <c r="D684" s="27">
        <v>90</v>
      </c>
      <c r="E684" s="108" t="s">
        <v>562</v>
      </c>
      <c r="F684" s="144" t="s">
        <v>563</v>
      </c>
      <c r="G684" s="142"/>
      <c r="H684" s="66"/>
      <c r="I684" s="66" t="s">
        <v>161</v>
      </c>
      <c r="J684" s="66" t="s">
        <v>519</v>
      </c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</row>
    <row r="685" spans="1:28" ht="15" customHeight="1" x14ac:dyDescent="0.35">
      <c r="A685" s="108">
        <v>287</v>
      </c>
      <c r="B685" s="66" t="s">
        <v>253</v>
      </c>
      <c r="C685" s="27" t="s">
        <v>564</v>
      </c>
      <c r="D685" s="27">
        <v>89</v>
      </c>
      <c r="E685" s="108" t="s">
        <v>565</v>
      </c>
      <c r="F685" s="144" t="s">
        <v>566</v>
      </c>
      <c r="G685" s="142"/>
      <c r="H685" s="66"/>
      <c r="I685" s="66" t="s">
        <v>254</v>
      </c>
      <c r="J685" s="66" t="s">
        <v>519</v>
      </c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</row>
    <row r="686" spans="1:28" ht="15" customHeight="1" x14ac:dyDescent="0.35">
      <c r="A686" s="107" t="s">
        <v>357</v>
      </c>
      <c r="B686" s="66"/>
      <c r="C686" s="105"/>
      <c r="D686" s="27"/>
      <c r="E686" s="105"/>
      <c r="F686" s="66"/>
      <c r="G686" s="66"/>
      <c r="H686" s="66"/>
      <c r="I686" s="66"/>
      <c r="J686" s="66" t="s">
        <v>519</v>
      </c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</row>
    <row r="687" spans="1:28" ht="15" customHeight="1" x14ac:dyDescent="0.35">
      <c r="A687" s="102" t="s">
        <v>567</v>
      </c>
      <c r="B687" s="102"/>
      <c r="C687" s="105"/>
      <c r="D687" s="27"/>
      <c r="E687" s="105"/>
      <c r="F687" s="66"/>
      <c r="G687" s="66"/>
      <c r="H687" s="66"/>
      <c r="I687" s="66"/>
      <c r="J687" s="66" t="s">
        <v>568</v>
      </c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</row>
    <row r="688" spans="1:28" ht="15" customHeight="1" x14ac:dyDescent="0.35">
      <c r="A688" s="107" t="s">
        <v>357</v>
      </c>
      <c r="B688" s="66" t="s">
        <v>250</v>
      </c>
      <c r="C688" s="105">
        <v>1.1203703703703704E-2</v>
      </c>
      <c r="D688" s="27">
        <v>100</v>
      </c>
      <c r="E688" s="105">
        <v>1.1203703703703704E-2</v>
      </c>
      <c r="F688" s="108">
        <v>7</v>
      </c>
      <c r="G688" s="66" t="s">
        <v>406</v>
      </c>
      <c r="H688" s="108" t="s">
        <v>569</v>
      </c>
      <c r="I688" s="66" t="s">
        <v>221</v>
      </c>
      <c r="J688" s="66" t="s">
        <v>568</v>
      </c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</row>
    <row r="689" spans="1:28" ht="15" customHeight="1" x14ac:dyDescent="0.35">
      <c r="A689" s="107" t="s">
        <v>357</v>
      </c>
      <c r="B689" s="66" t="s">
        <v>314</v>
      </c>
      <c r="C689" s="105">
        <v>1.1886574074074074E-2</v>
      </c>
      <c r="D689" s="27">
        <v>99</v>
      </c>
      <c r="E689" s="105">
        <v>1.1898148148148149E-2</v>
      </c>
      <c r="F689" s="108">
        <v>22</v>
      </c>
      <c r="G689" s="66" t="s">
        <v>406</v>
      </c>
      <c r="H689" s="108" t="s">
        <v>569</v>
      </c>
      <c r="I689" s="66" t="s">
        <v>221</v>
      </c>
      <c r="J689" s="66" t="s">
        <v>568</v>
      </c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</row>
    <row r="690" spans="1:28" ht="15" customHeight="1" x14ac:dyDescent="0.35">
      <c r="A690" s="107" t="s">
        <v>357</v>
      </c>
      <c r="B690" s="66" t="s">
        <v>224</v>
      </c>
      <c r="C690" s="105">
        <v>1.2233796296296296E-2</v>
      </c>
      <c r="D690" s="27">
        <v>98</v>
      </c>
      <c r="E690" s="105">
        <v>1.2256944444444445E-2</v>
      </c>
      <c r="F690" s="108">
        <v>17</v>
      </c>
      <c r="G690" s="66" t="s">
        <v>406</v>
      </c>
      <c r="H690" s="108" t="s">
        <v>570</v>
      </c>
      <c r="I690" s="66" t="s">
        <v>221</v>
      </c>
      <c r="J690" s="66" t="s">
        <v>568</v>
      </c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</row>
    <row r="691" spans="1:28" ht="15" customHeight="1" x14ac:dyDescent="0.35">
      <c r="A691" s="107" t="s">
        <v>357</v>
      </c>
      <c r="B691" s="66" t="s">
        <v>218</v>
      </c>
      <c r="C691" s="105">
        <v>1.2268518518518519E-2</v>
      </c>
      <c r="D691" s="27">
        <v>97</v>
      </c>
      <c r="E691" s="105">
        <v>1.2268518518518519E-2</v>
      </c>
      <c r="F691" s="108">
        <v>9</v>
      </c>
      <c r="G691" s="66" t="s">
        <v>406</v>
      </c>
      <c r="H691" s="108" t="s">
        <v>571</v>
      </c>
      <c r="I691" s="66" t="s">
        <v>221</v>
      </c>
      <c r="J691" s="66" t="s">
        <v>568</v>
      </c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</row>
    <row r="692" spans="1:28" ht="15" customHeight="1" x14ac:dyDescent="0.35">
      <c r="A692" s="107" t="s">
        <v>357</v>
      </c>
      <c r="B692" s="66" t="s">
        <v>308</v>
      </c>
      <c r="C692" s="105">
        <v>1.2476851851851852E-2</v>
      </c>
      <c r="D692" s="27">
        <v>96</v>
      </c>
      <c r="E692" s="105">
        <v>1.2476851851851852E-2</v>
      </c>
      <c r="F692" s="108">
        <v>22</v>
      </c>
      <c r="G692" s="66" t="s">
        <v>406</v>
      </c>
      <c r="H692" s="108" t="s">
        <v>570</v>
      </c>
      <c r="I692" s="66" t="s">
        <v>221</v>
      </c>
      <c r="J692" s="66" t="s">
        <v>568</v>
      </c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</row>
    <row r="693" spans="1:28" ht="15" customHeight="1" x14ac:dyDescent="0.35">
      <c r="A693" s="107" t="s">
        <v>357</v>
      </c>
      <c r="B693" s="66" t="s">
        <v>311</v>
      </c>
      <c r="C693" s="105">
        <v>1.2731481481481481E-2</v>
      </c>
      <c r="D693" s="27">
        <v>95</v>
      </c>
      <c r="E693" s="105">
        <v>1.2731481481481481E-2</v>
      </c>
      <c r="F693" s="108">
        <v>49</v>
      </c>
      <c r="G693" s="66" t="s">
        <v>406</v>
      </c>
      <c r="H693" s="108" t="s">
        <v>569</v>
      </c>
      <c r="I693" s="66" t="s">
        <v>225</v>
      </c>
      <c r="J693" s="66" t="s">
        <v>568</v>
      </c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</row>
    <row r="694" spans="1:28" ht="15" customHeight="1" x14ac:dyDescent="0.35">
      <c r="A694" s="107" t="s">
        <v>357</v>
      </c>
      <c r="B694" s="66" t="s">
        <v>330</v>
      </c>
      <c r="C694" s="105">
        <v>1.2824074074074075E-2</v>
      </c>
      <c r="D694" s="27">
        <v>94</v>
      </c>
      <c r="E694" s="105">
        <v>1.2824074074074075E-2</v>
      </c>
      <c r="F694" s="108">
        <v>22</v>
      </c>
      <c r="G694" s="66" t="s">
        <v>406</v>
      </c>
      <c r="H694" s="108" t="s">
        <v>571</v>
      </c>
      <c r="I694" s="66" t="s">
        <v>225</v>
      </c>
      <c r="J694" s="66" t="s">
        <v>568</v>
      </c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</row>
    <row r="695" spans="1:28" ht="15" customHeight="1" x14ac:dyDescent="0.35">
      <c r="A695" s="107" t="s">
        <v>357</v>
      </c>
      <c r="B695" s="66" t="s">
        <v>311</v>
      </c>
      <c r="C695" s="105">
        <v>1.3171296296296296E-2</v>
      </c>
      <c r="D695" s="27"/>
      <c r="E695" s="105">
        <v>1.3171296296296296E-2</v>
      </c>
      <c r="F695" s="108">
        <v>26</v>
      </c>
      <c r="G695" s="66" t="s">
        <v>406</v>
      </c>
      <c r="H695" s="108" t="s">
        <v>572</v>
      </c>
      <c r="I695" s="66"/>
      <c r="J695" s="66" t="s">
        <v>568</v>
      </c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</row>
    <row r="696" spans="1:28" ht="15" customHeight="1" x14ac:dyDescent="0.35">
      <c r="A696" s="107" t="s">
        <v>357</v>
      </c>
      <c r="B696" s="66" t="s">
        <v>245</v>
      </c>
      <c r="C696" s="105">
        <v>1.3287037037037036E-2</v>
      </c>
      <c r="D696" s="27">
        <v>93</v>
      </c>
      <c r="E696" s="105">
        <v>1.3310185185185185E-2</v>
      </c>
      <c r="F696" s="108">
        <v>42</v>
      </c>
      <c r="G696" s="66" t="s">
        <v>406</v>
      </c>
      <c r="H696" s="108" t="s">
        <v>570</v>
      </c>
      <c r="I696" s="66" t="s">
        <v>225</v>
      </c>
      <c r="J696" s="66" t="s">
        <v>568</v>
      </c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</row>
    <row r="697" spans="1:28" ht="15" customHeight="1" x14ac:dyDescent="0.35">
      <c r="A697" s="107" t="s">
        <v>357</v>
      </c>
      <c r="B697" s="66" t="s">
        <v>245</v>
      </c>
      <c r="C697" s="105">
        <v>1.357638888888889E-2</v>
      </c>
      <c r="D697" s="27"/>
      <c r="E697" s="105">
        <v>1.3599537037037037E-2</v>
      </c>
      <c r="F697" s="108">
        <v>35</v>
      </c>
      <c r="G697" s="66" t="s">
        <v>406</v>
      </c>
      <c r="H697" s="108" t="s">
        <v>571</v>
      </c>
      <c r="I697" s="66"/>
      <c r="J697" s="66" t="s">
        <v>568</v>
      </c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</row>
    <row r="698" spans="1:28" ht="15" customHeight="1" x14ac:dyDescent="0.35">
      <c r="A698" s="107" t="s">
        <v>357</v>
      </c>
      <c r="B698" s="66" t="s">
        <v>237</v>
      </c>
      <c r="C698" s="105">
        <v>1.3680555555555555E-2</v>
      </c>
      <c r="D698" s="27">
        <v>92</v>
      </c>
      <c r="E698" s="105">
        <v>1.3715277777777778E-2</v>
      </c>
      <c r="F698" s="108">
        <v>52</v>
      </c>
      <c r="G698" s="66" t="s">
        <v>406</v>
      </c>
      <c r="H698" s="108" t="s">
        <v>570</v>
      </c>
      <c r="I698" s="66" t="s">
        <v>227</v>
      </c>
      <c r="J698" s="66" t="s">
        <v>568</v>
      </c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</row>
    <row r="699" spans="1:28" ht="15" customHeight="1" x14ac:dyDescent="0.35">
      <c r="A699" s="107" t="s">
        <v>357</v>
      </c>
      <c r="B699" s="66" t="s">
        <v>296</v>
      </c>
      <c r="C699" s="105">
        <v>1.3912037037037037E-2</v>
      </c>
      <c r="D699" s="27">
        <v>91</v>
      </c>
      <c r="E699" s="105">
        <v>1.3935185185185186E-2</v>
      </c>
      <c r="F699" s="108">
        <v>57</v>
      </c>
      <c r="G699" s="66" t="s">
        <v>406</v>
      </c>
      <c r="H699" s="108" t="s">
        <v>570</v>
      </c>
      <c r="I699" s="66" t="s">
        <v>227</v>
      </c>
      <c r="J699" s="66" t="s">
        <v>568</v>
      </c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</row>
    <row r="700" spans="1:28" ht="15" customHeight="1" x14ac:dyDescent="0.35">
      <c r="A700" s="107" t="s">
        <v>357</v>
      </c>
      <c r="B700" s="66" t="s">
        <v>336</v>
      </c>
      <c r="C700" s="105">
        <v>1.3935185185185186E-2</v>
      </c>
      <c r="D700" s="27">
        <v>90</v>
      </c>
      <c r="E700" s="105">
        <v>1.3958333333333333E-2</v>
      </c>
      <c r="F700" s="108">
        <v>93</v>
      </c>
      <c r="G700" s="66" t="s">
        <v>406</v>
      </c>
      <c r="H700" s="108" t="s">
        <v>569</v>
      </c>
      <c r="I700" s="66" t="s">
        <v>227</v>
      </c>
      <c r="J700" s="66" t="s">
        <v>568</v>
      </c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</row>
    <row r="701" spans="1:28" ht="15" customHeight="1" x14ac:dyDescent="0.35">
      <c r="A701" s="107" t="s">
        <v>357</v>
      </c>
      <c r="B701" s="66" t="s">
        <v>142</v>
      </c>
      <c r="C701" s="105">
        <v>1.3946759259259259E-2</v>
      </c>
      <c r="D701" s="27">
        <v>100</v>
      </c>
      <c r="E701" s="105">
        <v>1.3993055555555555E-2</v>
      </c>
      <c r="F701" s="108">
        <v>60</v>
      </c>
      <c r="G701" s="66" t="s">
        <v>406</v>
      </c>
      <c r="H701" s="108" t="s">
        <v>570</v>
      </c>
      <c r="I701" s="66" t="s">
        <v>141</v>
      </c>
      <c r="J701" s="66" t="s">
        <v>568</v>
      </c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</row>
    <row r="702" spans="1:28" ht="15" customHeight="1" x14ac:dyDescent="0.35">
      <c r="A702" s="107" t="s">
        <v>357</v>
      </c>
      <c r="B702" s="66" t="s">
        <v>230</v>
      </c>
      <c r="C702" s="105">
        <v>1.4004629629629629E-2</v>
      </c>
      <c r="D702" s="27">
        <v>89</v>
      </c>
      <c r="E702" s="105">
        <v>1.4050925925925927E-2</v>
      </c>
      <c r="F702" s="108">
        <v>95</v>
      </c>
      <c r="G702" s="66" t="s">
        <v>406</v>
      </c>
      <c r="H702" s="108" t="s">
        <v>569</v>
      </c>
      <c r="I702" s="66" t="s">
        <v>227</v>
      </c>
      <c r="J702" s="66" t="s">
        <v>568</v>
      </c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</row>
    <row r="703" spans="1:28" ht="15" customHeight="1" x14ac:dyDescent="0.35">
      <c r="A703" s="107" t="s">
        <v>357</v>
      </c>
      <c r="B703" s="66" t="s">
        <v>142</v>
      </c>
      <c r="C703" s="105">
        <v>1.40625E-2</v>
      </c>
      <c r="D703" s="27"/>
      <c r="E703" s="105">
        <v>1.4097222222222223E-2</v>
      </c>
      <c r="F703" s="108">
        <v>56</v>
      </c>
      <c r="G703" s="66" t="s">
        <v>406</v>
      </c>
      <c r="H703" s="108" t="s">
        <v>573</v>
      </c>
      <c r="I703" s="66"/>
      <c r="J703" s="66" t="s">
        <v>568</v>
      </c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</row>
    <row r="704" spans="1:28" ht="15" customHeight="1" x14ac:dyDescent="0.35">
      <c r="A704" s="107" t="s">
        <v>357</v>
      </c>
      <c r="B704" s="66" t="s">
        <v>230</v>
      </c>
      <c r="C704" s="105">
        <v>1.4155092592592592E-2</v>
      </c>
      <c r="D704" s="27"/>
      <c r="E704" s="105">
        <v>1.4201388888888888E-2</v>
      </c>
      <c r="F704" s="108">
        <v>64</v>
      </c>
      <c r="G704" s="66" t="s">
        <v>406</v>
      </c>
      <c r="H704" s="108" t="s">
        <v>570</v>
      </c>
      <c r="I704" s="66"/>
      <c r="J704" s="66" t="s">
        <v>568</v>
      </c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</row>
    <row r="705" spans="1:28" ht="15" customHeight="1" x14ac:dyDescent="0.35">
      <c r="A705" s="107" t="s">
        <v>357</v>
      </c>
      <c r="B705" s="66" t="s">
        <v>296</v>
      </c>
      <c r="C705" s="105">
        <v>1.4166666666666666E-2</v>
      </c>
      <c r="D705" s="27"/>
      <c r="E705" s="105">
        <v>1.4178240740740741E-2</v>
      </c>
      <c r="F705" s="108">
        <v>97</v>
      </c>
      <c r="G705" s="66" t="s">
        <v>406</v>
      </c>
      <c r="H705" s="108" t="s">
        <v>569</v>
      </c>
      <c r="I705" s="66"/>
      <c r="J705" s="66" t="s">
        <v>568</v>
      </c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</row>
    <row r="706" spans="1:28" ht="15" customHeight="1" x14ac:dyDescent="0.35">
      <c r="A706" s="107" t="s">
        <v>357</v>
      </c>
      <c r="B706" s="66" t="s">
        <v>142</v>
      </c>
      <c r="C706" s="105">
        <v>1.4178240740740741E-2</v>
      </c>
      <c r="D706" s="27"/>
      <c r="E706" s="105">
        <v>1.4224537037037037E-2</v>
      </c>
      <c r="F706" s="108">
        <v>49</v>
      </c>
      <c r="G706" s="66" t="s">
        <v>406</v>
      </c>
      <c r="H706" s="108" t="s">
        <v>572</v>
      </c>
      <c r="I706" s="66"/>
      <c r="J706" s="66" t="s">
        <v>568</v>
      </c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</row>
    <row r="707" spans="1:28" ht="15" customHeight="1" x14ac:dyDescent="0.35">
      <c r="A707" s="107" t="s">
        <v>357</v>
      </c>
      <c r="B707" s="66" t="s">
        <v>336</v>
      </c>
      <c r="C707" s="105">
        <v>1.4293981481481482E-2</v>
      </c>
      <c r="D707" s="27"/>
      <c r="E707" s="105">
        <v>1.4305555555555556E-2</v>
      </c>
      <c r="F707" s="108">
        <v>50</v>
      </c>
      <c r="G707" s="66" t="s">
        <v>406</v>
      </c>
      <c r="H707" s="108" t="s">
        <v>572</v>
      </c>
      <c r="I707" s="66"/>
      <c r="J707" s="66" t="s">
        <v>568</v>
      </c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</row>
    <row r="708" spans="1:28" ht="15" customHeight="1" x14ac:dyDescent="0.35">
      <c r="A708" s="107" t="s">
        <v>357</v>
      </c>
      <c r="B708" s="66" t="s">
        <v>154</v>
      </c>
      <c r="C708" s="105">
        <v>1.4305555555555556E-2</v>
      </c>
      <c r="D708" s="27">
        <v>99</v>
      </c>
      <c r="E708" s="105">
        <v>1.4351851851851852E-2</v>
      </c>
      <c r="F708" s="108">
        <v>67</v>
      </c>
      <c r="G708" s="66" t="s">
        <v>406</v>
      </c>
      <c r="H708" s="108" t="s">
        <v>570</v>
      </c>
      <c r="I708" s="66" t="s">
        <v>148</v>
      </c>
      <c r="J708" s="66" t="s">
        <v>568</v>
      </c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</row>
    <row r="709" spans="1:28" ht="15" customHeight="1" x14ac:dyDescent="0.35">
      <c r="A709" s="107" t="s">
        <v>357</v>
      </c>
      <c r="B709" s="66" t="s">
        <v>237</v>
      </c>
      <c r="C709" s="105">
        <v>1.4317129629629629E-2</v>
      </c>
      <c r="D709" s="27"/>
      <c r="E709" s="105">
        <v>1.4340277777777778E-2</v>
      </c>
      <c r="F709" s="108">
        <v>53</v>
      </c>
      <c r="G709" s="66" t="s">
        <v>406</v>
      </c>
      <c r="H709" s="108" t="s">
        <v>571</v>
      </c>
      <c r="I709" s="66"/>
      <c r="J709" s="66" t="s">
        <v>568</v>
      </c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</row>
    <row r="710" spans="1:28" ht="15" customHeight="1" x14ac:dyDescent="0.35">
      <c r="A710" s="107" t="s">
        <v>357</v>
      </c>
      <c r="B710" s="66" t="s">
        <v>231</v>
      </c>
      <c r="C710" s="105">
        <v>1.4467592592592593E-2</v>
      </c>
      <c r="D710" s="27">
        <v>88</v>
      </c>
      <c r="E710" s="105">
        <v>1.4513888888888889E-2</v>
      </c>
      <c r="F710" s="108">
        <v>60</v>
      </c>
      <c r="G710" s="66" t="s">
        <v>406</v>
      </c>
      <c r="H710" s="108" t="s">
        <v>573</v>
      </c>
      <c r="I710" s="66" t="s">
        <v>227</v>
      </c>
      <c r="J710" s="66" t="s">
        <v>568</v>
      </c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</row>
    <row r="711" spans="1:28" ht="15" customHeight="1" x14ac:dyDescent="0.35">
      <c r="A711" s="107" t="s">
        <v>357</v>
      </c>
      <c r="B711" s="66" t="s">
        <v>236</v>
      </c>
      <c r="C711" s="105">
        <v>1.4513888888888889E-2</v>
      </c>
      <c r="D711" s="27">
        <v>87</v>
      </c>
      <c r="E711" s="105">
        <v>1.4583333333333334E-2</v>
      </c>
      <c r="F711" s="108">
        <v>61</v>
      </c>
      <c r="G711" s="66" t="s">
        <v>406</v>
      </c>
      <c r="H711" s="108" t="s">
        <v>573</v>
      </c>
      <c r="I711" s="66" t="s">
        <v>227</v>
      </c>
      <c r="J711" s="66" t="s">
        <v>568</v>
      </c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</row>
    <row r="712" spans="1:28" ht="15" customHeight="1" x14ac:dyDescent="0.35">
      <c r="A712" s="107" t="s">
        <v>357</v>
      </c>
      <c r="B712" s="66" t="s">
        <v>231</v>
      </c>
      <c r="C712" s="105">
        <v>1.4548611111111111E-2</v>
      </c>
      <c r="D712" s="27"/>
      <c r="E712" s="105">
        <v>1.4594907407407407E-2</v>
      </c>
      <c r="F712" s="108">
        <v>72</v>
      </c>
      <c r="G712" s="66" t="s">
        <v>406</v>
      </c>
      <c r="H712" s="108" t="s">
        <v>570</v>
      </c>
      <c r="I712" s="66"/>
      <c r="J712" s="66" t="s">
        <v>568</v>
      </c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</row>
    <row r="713" spans="1:28" ht="15" customHeight="1" x14ac:dyDescent="0.35">
      <c r="A713" s="107" t="s">
        <v>357</v>
      </c>
      <c r="B713" s="66" t="s">
        <v>231</v>
      </c>
      <c r="C713" s="105">
        <v>1.4618055555555556E-2</v>
      </c>
      <c r="D713" s="27"/>
      <c r="E713" s="105">
        <v>1.4675925925925926E-2</v>
      </c>
      <c r="F713" s="108">
        <v>108</v>
      </c>
      <c r="G713" s="66" t="s">
        <v>406</v>
      </c>
      <c r="H713" s="108" t="s">
        <v>569</v>
      </c>
      <c r="I713" s="66"/>
      <c r="J713" s="66" t="s">
        <v>568</v>
      </c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</row>
    <row r="714" spans="1:28" ht="15" customHeight="1" x14ac:dyDescent="0.35">
      <c r="A714" s="107" t="s">
        <v>357</v>
      </c>
      <c r="B714" s="66" t="s">
        <v>231</v>
      </c>
      <c r="C714" s="105">
        <v>1.4652777777777778E-2</v>
      </c>
      <c r="D714" s="27"/>
      <c r="E714" s="105">
        <v>1.4699074074074074E-2</v>
      </c>
      <c r="F714" s="108">
        <v>62</v>
      </c>
      <c r="G714" s="66" t="s">
        <v>406</v>
      </c>
      <c r="H714" s="108" t="s">
        <v>571</v>
      </c>
      <c r="I714" s="66"/>
      <c r="J714" s="66" t="s">
        <v>568</v>
      </c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</row>
    <row r="715" spans="1:28" ht="15" customHeight="1" x14ac:dyDescent="0.35">
      <c r="A715" s="107" t="s">
        <v>357</v>
      </c>
      <c r="B715" s="66" t="s">
        <v>296</v>
      </c>
      <c r="C715" s="105">
        <v>1.4664351851851852E-2</v>
      </c>
      <c r="D715" s="27"/>
      <c r="E715" s="106">
        <v>1.4675925925925926E-2</v>
      </c>
      <c r="F715" s="108">
        <v>61</v>
      </c>
      <c r="G715" s="66" t="s">
        <v>406</v>
      </c>
      <c r="H715" s="108" t="s">
        <v>571</v>
      </c>
      <c r="I715" s="66"/>
      <c r="J715" s="66" t="s">
        <v>568</v>
      </c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</row>
    <row r="716" spans="1:28" ht="15" customHeight="1" x14ac:dyDescent="0.35">
      <c r="A716" s="107" t="s">
        <v>357</v>
      </c>
      <c r="B716" s="66" t="s">
        <v>299</v>
      </c>
      <c r="C716" s="105">
        <v>1.4722222222222222E-2</v>
      </c>
      <c r="D716" s="27">
        <v>86</v>
      </c>
      <c r="E716" s="106">
        <v>1.4768518518518519E-2</v>
      </c>
      <c r="F716" s="108">
        <v>73</v>
      </c>
      <c r="G716" s="66" t="s">
        <v>406</v>
      </c>
      <c r="H716" s="108" t="s">
        <v>570</v>
      </c>
      <c r="I716" s="66" t="s">
        <v>233</v>
      </c>
      <c r="J716" s="66" t="s">
        <v>568</v>
      </c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</row>
    <row r="717" spans="1:28" ht="15" customHeight="1" x14ac:dyDescent="0.35">
      <c r="A717" s="107" t="s">
        <v>357</v>
      </c>
      <c r="B717" s="66" t="s">
        <v>296</v>
      </c>
      <c r="C717" s="105">
        <v>1.4849537037037038E-2</v>
      </c>
      <c r="D717" s="27"/>
      <c r="E717" s="106">
        <v>1.4861111111111111E-2</v>
      </c>
      <c r="F717" s="108">
        <v>57</v>
      </c>
      <c r="G717" s="66" t="s">
        <v>406</v>
      </c>
      <c r="H717" s="108" t="s">
        <v>572</v>
      </c>
      <c r="I717" s="66"/>
      <c r="J717" s="66" t="s">
        <v>568</v>
      </c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</row>
    <row r="718" spans="1:28" ht="15" customHeight="1" x14ac:dyDescent="0.35">
      <c r="A718" s="107" t="s">
        <v>357</v>
      </c>
      <c r="B718" s="66" t="s">
        <v>231</v>
      </c>
      <c r="C718" s="105">
        <v>1.4918981481481481E-2</v>
      </c>
      <c r="D718" s="27"/>
      <c r="E718" s="106">
        <v>1.4953703703703703E-2</v>
      </c>
      <c r="F718" s="108">
        <v>59</v>
      </c>
      <c r="G718" s="66" t="s">
        <v>406</v>
      </c>
      <c r="H718" s="108" t="s">
        <v>572</v>
      </c>
      <c r="I718" s="66"/>
      <c r="J718" s="66" t="s">
        <v>568</v>
      </c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</row>
    <row r="719" spans="1:28" ht="15" customHeight="1" x14ac:dyDescent="0.35">
      <c r="A719" s="107" t="s">
        <v>357</v>
      </c>
      <c r="B719" s="66" t="s">
        <v>232</v>
      </c>
      <c r="C719" s="105">
        <v>1.4976851851851852E-2</v>
      </c>
      <c r="D719" s="27">
        <v>85</v>
      </c>
      <c r="E719" s="106">
        <v>1.5034722222222222E-2</v>
      </c>
      <c r="F719" s="108">
        <v>110</v>
      </c>
      <c r="G719" s="66" t="s">
        <v>406</v>
      </c>
      <c r="H719" s="108" t="s">
        <v>569</v>
      </c>
      <c r="I719" s="66" t="s">
        <v>233</v>
      </c>
      <c r="J719" s="66" t="s">
        <v>568</v>
      </c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</row>
    <row r="720" spans="1:28" ht="15" customHeight="1" x14ac:dyDescent="0.35">
      <c r="A720" s="107" t="s">
        <v>357</v>
      </c>
      <c r="B720" s="66" t="s">
        <v>345</v>
      </c>
      <c r="C720" s="105">
        <v>1.5092592592592593E-2</v>
      </c>
      <c r="D720" s="27">
        <v>84</v>
      </c>
      <c r="E720" s="106">
        <v>1.511574074074074E-2</v>
      </c>
      <c r="F720" s="108">
        <v>77</v>
      </c>
      <c r="G720" s="66" t="s">
        <v>406</v>
      </c>
      <c r="H720" s="108" t="s">
        <v>570</v>
      </c>
      <c r="I720" s="66" t="s">
        <v>233</v>
      </c>
      <c r="J720" s="66" t="s">
        <v>568</v>
      </c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</row>
    <row r="721" spans="1:28" ht="15" customHeight="1" x14ac:dyDescent="0.35">
      <c r="A721" s="107" t="s">
        <v>357</v>
      </c>
      <c r="B721" s="66" t="s">
        <v>274</v>
      </c>
      <c r="C721" s="105">
        <v>1.511574074074074E-2</v>
      </c>
      <c r="D721" s="27">
        <v>83</v>
      </c>
      <c r="E721" s="105">
        <v>1.5138888888888889E-2</v>
      </c>
      <c r="F721" s="108">
        <v>71</v>
      </c>
      <c r="G721" s="66" t="s">
        <v>406</v>
      </c>
      <c r="H721" s="108" t="s">
        <v>573</v>
      </c>
      <c r="I721" s="66" t="s">
        <v>233</v>
      </c>
      <c r="J721" s="66" t="s">
        <v>568</v>
      </c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</row>
    <row r="722" spans="1:28" ht="15" customHeight="1" x14ac:dyDescent="0.35">
      <c r="A722" s="107" t="s">
        <v>357</v>
      </c>
      <c r="B722" s="66" t="s">
        <v>274</v>
      </c>
      <c r="C722" s="105">
        <v>1.525462962962963E-2</v>
      </c>
      <c r="D722" s="27"/>
      <c r="E722" s="105">
        <v>1.5289351851851853E-2</v>
      </c>
      <c r="F722" s="108">
        <v>69</v>
      </c>
      <c r="G722" s="66" t="s">
        <v>406</v>
      </c>
      <c r="H722" s="108" t="s">
        <v>571</v>
      </c>
      <c r="I722" s="66"/>
      <c r="J722" s="66" t="s">
        <v>568</v>
      </c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</row>
    <row r="723" spans="1:28" ht="15" customHeight="1" x14ac:dyDescent="0.35">
      <c r="A723" s="107" t="s">
        <v>357</v>
      </c>
      <c r="B723" s="66" t="s">
        <v>236</v>
      </c>
      <c r="C723" s="105">
        <v>1.5335648148148149E-2</v>
      </c>
      <c r="D723" s="27"/>
      <c r="E723" s="105">
        <v>1.5393518518518518E-2</v>
      </c>
      <c r="F723" s="108">
        <v>72</v>
      </c>
      <c r="G723" s="66" t="s">
        <v>406</v>
      </c>
      <c r="H723" s="108" t="s">
        <v>571</v>
      </c>
      <c r="I723" s="66"/>
      <c r="J723" s="66" t="s">
        <v>568</v>
      </c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</row>
    <row r="724" spans="1:28" ht="15" customHeight="1" x14ac:dyDescent="0.35">
      <c r="A724" s="107" t="s">
        <v>357</v>
      </c>
      <c r="B724" s="66" t="s">
        <v>232</v>
      </c>
      <c r="C724" s="105">
        <v>1.5335648148148149E-2</v>
      </c>
      <c r="D724" s="27"/>
      <c r="E724" s="105">
        <v>1.5381944444444445E-2</v>
      </c>
      <c r="F724" s="108">
        <v>64</v>
      </c>
      <c r="G724" s="66" t="s">
        <v>406</v>
      </c>
      <c r="H724" s="108" t="s">
        <v>572</v>
      </c>
      <c r="I724" s="66"/>
      <c r="J724" s="66" t="s">
        <v>568</v>
      </c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</row>
    <row r="725" spans="1:28" ht="15" customHeight="1" x14ac:dyDescent="0.35">
      <c r="A725" s="107" t="s">
        <v>357</v>
      </c>
      <c r="B725" s="66" t="s">
        <v>174</v>
      </c>
      <c r="C725" s="105">
        <v>1.5393518518518518E-2</v>
      </c>
      <c r="D725" s="27">
        <v>98</v>
      </c>
      <c r="E725" s="105">
        <v>1.5439814814814814E-2</v>
      </c>
      <c r="F725" s="108">
        <v>65</v>
      </c>
      <c r="G725" s="66" t="s">
        <v>406</v>
      </c>
      <c r="H725" s="108" t="s">
        <v>572</v>
      </c>
      <c r="I725" s="66" t="s">
        <v>147</v>
      </c>
      <c r="J725" s="66" t="s">
        <v>568</v>
      </c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</row>
    <row r="726" spans="1:28" ht="15" customHeight="1" x14ac:dyDescent="0.35">
      <c r="A726" s="107" t="s">
        <v>357</v>
      </c>
      <c r="B726" s="66" t="s">
        <v>174</v>
      </c>
      <c r="C726" s="105">
        <v>1.5775462962962963E-2</v>
      </c>
      <c r="D726" s="27"/>
      <c r="E726" s="105">
        <v>1.5821759259259258E-2</v>
      </c>
      <c r="F726" s="108">
        <v>117</v>
      </c>
      <c r="G726" s="66" t="s">
        <v>406</v>
      </c>
      <c r="H726" s="108" t="s">
        <v>569</v>
      </c>
      <c r="I726" s="66"/>
      <c r="J726" s="66" t="s">
        <v>568</v>
      </c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</row>
    <row r="727" spans="1:28" ht="15" customHeight="1" x14ac:dyDescent="0.35">
      <c r="A727" s="107" t="s">
        <v>357</v>
      </c>
      <c r="B727" s="66" t="s">
        <v>201</v>
      </c>
      <c r="C727" s="105">
        <v>1.5810185185185184E-2</v>
      </c>
      <c r="D727" s="27" t="s">
        <v>372</v>
      </c>
      <c r="E727" s="105">
        <v>1.5856481481481482E-2</v>
      </c>
      <c r="F727" s="108">
        <v>118</v>
      </c>
      <c r="G727" s="66" t="s">
        <v>406</v>
      </c>
      <c r="H727" s="108" t="s">
        <v>569</v>
      </c>
      <c r="I727" s="66"/>
      <c r="J727" s="66" t="s">
        <v>568</v>
      </c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</row>
    <row r="728" spans="1:28" ht="15" customHeight="1" x14ac:dyDescent="0.35">
      <c r="A728" s="107" t="s">
        <v>357</v>
      </c>
      <c r="B728" s="66" t="s">
        <v>345</v>
      </c>
      <c r="C728" s="105">
        <v>1.5844907407407408E-2</v>
      </c>
      <c r="D728" s="27"/>
      <c r="E728" s="105">
        <v>1.5868055555555555E-2</v>
      </c>
      <c r="F728" s="108">
        <v>68</v>
      </c>
      <c r="G728" s="66" t="s">
        <v>406</v>
      </c>
      <c r="H728" s="108" t="s">
        <v>572</v>
      </c>
      <c r="I728" s="66"/>
      <c r="J728" s="66" t="s">
        <v>568</v>
      </c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</row>
    <row r="729" spans="1:28" ht="15" customHeight="1" x14ac:dyDescent="0.35">
      <c r="A729" s="107" t="s">
        <v>357</v>
      </c>
      <c r="B729" s="66" t="s">
        <v>202</v>
      </c>
      <c r="C729" s="105">
        <v>1.5960648148148147E-2</v>
      </c>
      <c r="D729" s="27">
        <v>96</v>
      </c>
      <c r="E729" s="105">
        <v>1.5995370370370372E-2</v>
      </c>
      <c r="F729" s="108">
        <v>71</v>
      </c>
      <c r="G729" s="66" t="s">
        <v>406</v>
      </c>
      <c r="H729" s="108" t="s">
        <v>572</v>
      </c>
      <c r="I729" s="66" t="s">
        <v>147</v>
      </c>
      <c r="J729" s="66" t="s">
        <v>568</v>
      </c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</row>
    <row r="730" spans="1:28" ht="15" customHeight="1" x14ac:dyDescent="0.35">
      <c r="A730" s="107" t="s">
        <v>357</v>
      </c>
      <c r="B730" s="66" t="s">
        <v>273</v>
      </c>
      <c r="C730" s="105">
        <v>1.6226851851851853E-2</v>
      </c>
      <c r="D730" s="27">
        <v>82</v>
      </c>
      <c r="E730" s="105">
        <v>1.6284722222222221E-2</v>
      </c>
      <c r="F730" s="108">
        <v>74</v>
      </c>
      <c r="G730" s="66" t="s">
        <v>406</v>
      </c>
      <c r="H730" s="108" t="s">
        <v>572</v>
      </c>
      <c r="I730" s="66" t="s">
        <v>239</v>
      </c>
      <c r="J730" s="66" t="s">
        <v>568</v>
      </c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</row>
    <row r="731" spans="1:28" ht="15" customHeight="1" x14ac:dyDescent="0.35">
      <c r="A731" s="107" t="s">
        <v>357</v>
      </c>
      <c r="B731" s="66" t="s">
        <v>273</v>
      </c>
      <c r="C731" s="105">
        <v>1.6423611111111111E-2</v>
      </c>
      <c r="D731" s="27"/>
      <c r="E731" s="105">
        <v>1.6493055555555556E-2</v>
      </c>
      <c r="F731" s="108">
        <v>123</v>
      </c>
      <c r="G731" s="66" t="s">
        <v>406</v>
      </c>
      <c r="H731" s="108" t="s">
        <v>569</v>
      </c>
      <c r="I731" s="66"/>
      <c r="J731" s="66" t="s">
        <v>568</v>
      </c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</row>
    <row r="732" spans="1:28" ht="15" customHeight="1" x14ac:dyDescent="0.35">
      <c r="A732" s="107" t="s">
        <v>357</v>
      </c>
      <c r="B732" s="66" t="s">
        <v>273</v>
      </c>
      <c r="C732" s="105">
        <v>1.6481481481481482E-2</v>
      </c>
      <c r="D732" s="27"/>
      <c r="E732" s="105">
        <v>1.653935185185185E-2</v>
      </c>
      <c r="F732" s="108">
        <v>85</v>
      </c>
      <c r="G732" s="66" t="s">
        <v>406</v>
      </c>
      <c r="H732" s="108" t="s">
        <v>573</v>
      </c>
      <c r="I732" s="66"/>
      <c r="J732" s="66" t="s">
        <v>568</v>
      </c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</row>
    <row r="733" spans="1:28" ht="15" customHeight="1" x14ac:dyDescent="0.35">
      <c r="A733" s="107" t="s">
        <v>357</v>
      </c>
      <c r="B733" s="66" t="s">
        <v>174</v>
      </c>
      <c r="C733" s="105">
        <v>1.6562500000000001E-2</v>
      </c>
      <c r="D733" s="27"/>
      <c r="E733" s="105">
        <v>1.6620370370370369E-2</v>
      </c>
      <c r="F733" s="108">
        <v>97</v>
      </c>
      <c r="G733" s="66" t="s">
        <v>406</v>
      </c>
      <c r="H733" s="108" t="s">
        <v>570</v>
      </c>
      <c r="I733" s="66"/>
      <c r="J733" s="66" t="s">
        <v>568</v>
      </c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</row>
    <row r="734" spans="1:28" ht="15" customHeight="1" x14ac:dyDescent="0.35">
      <c r="A734" s="107" t="s">
        <v>357</v>
      </c>
      <c r="B734" s="66" t="s">
        <v>192</v>
      </c>
      <c r="C734" s="105">
        <v>1.7118055555555556E-2</v>
      </c>
      <c r="D734" s="27" t="s">
        <v>372</v>
      </c>
      <c r="E734" s="105">
        <v>1.7152777777777777E-2</v>
      </c>
      <c r="F734" s="108">
        <v>85</v>
      </c>
      <c r="G734" s="66" t="s">
        <v>406</v>
      </c>
      <c r="H734" s="108" t="s">
        <v>571</v>
      </c>
      <c r="I734" s="66"/>
      <c r="J734" s="66" t="s">
        <v>568</v>
      </c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</row>
    <row r="735" spans="1:28" ht="15" customHeight="1" x14ac:dyDescent="0.35">
      <c r="A735" s="107" t="s">
        <v>357</v>
      </c>
      <c r="B735" s="66" t="s">
        <v>168</v>
      </c>
      <c r="C735" s="105">
        <v>1.7303240740740741E-2</v>
      </c>
      <c r="D735" s="27">
        <v>95</v>
      </c>
      <c r="E735" s="105">
        <v>1.7384259259259259E-2</v>
      </c>
      <c r="F735" s="108">
        <v>107</v>
      </c>
      <c r="G735" s="66" t="s">
        <v>406</v>
      </c>
      <c r="H735" s="108" t="s">
        <v>570</v>
      </c>
      <c r="I735" s="66" t="s">
        <v>161</v>
      </c>
      <c r="J735" s="66" t="s">
        <v>568</v>
      </c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</row>
    <row r="736" spans="1:28" ht="15" customHeight="1" x14ac:dyDescent="0.35">
      <c r="A736" s="107" t="s">
        <v>357</v>
      </c>
      <c r="B736" s="66" t="s">
        <v>236</v>
      </c>
      <c r="C736" s="105">
        <v>1.7476851851851851E-2</v>
      </c>
      <c r="D736" s="27"/>
      <c r="E736" s="105">
        <v>1.7534722222222222E-2</v>
      </c>
      <c r="F736" s="108">
        <v>82</v>
      </c>
      <c r="G736" s="66" t="s">
        <v>406</v>
      </c>
      <c r="H736" s="108" t="s">
        <v>572</v>
      </c>
      <c r="I736" s="66"/>
      <c r="J736" s="66" t="s">
        <v>568</v>
      </c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</row>
    <row r="737" spans="1:28" ht="15" customHeight="1" x14ac:dyDescent="0.35">
      <c r="A737" s="107" t="s">
        <v>357</v>
      </c>
      <c r="B737" s="66" t="s">
        <v>214</v>
      </c>
      <c r="C737" s="105">
        <v>1.7523148148148149E-2</v>
      </c>
      <c r="D737" s="27" t="s">
        <v>372</v>
      </c>
      <c r="E737" s="105">
        <v>1.755787037037037E-2</v>
      </c>
      <c r="F737" s="108">
        <v>133</v>
      </c>
      <c r="G737" s="66" t="s">
        <v>406</v>
      </c>
      <c r="H737" s="108" t="s">
        <v>569</v>
      </c>
      <c r="I737" s="66"/>
      <c r="J737" s="66" t="s">
        <v>568</v>
      </c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</row>
    <row r="738" spans="1:28" ht="15" customHeight="1" x14ac:dyDescent="0.35">
      <c r="A738" s="107" t="s">
        <v>357</v>
      </c>
      <c r="B738" s="66" t="s">
        <v>242</v>
      </c>
      <c r="C738" s="105">
        <v>1.755787037037037E-2</v>
      </c>
      <c r="D738" s="27">
        <v>81</v>
      </c>
      <c r="E738" s="105">
        <v>1.7638888888888888E-2</v>
      </c>
      <c r="F738" s="108">
        <v>110</v>
      </c>
      <c r="G738" s="66" t="s">
        <v>406</v>
      </c>
      <c r="H738" s="108" t="s">
        <v>570</v>
      </c>
      <c r="I738" s="66" t="s">
        <v>243</v>
      </c>
      <c r="J738" s="66" t="s">
        <v>568</v>
      </c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</row>
    <row r="739" spans="1:28" ht="15" customHeight="1" x14ac:dyDescent="0.35">
      <c r="A739" s="107" t="s">
        <v>357</v>
      </c>
      <c r="B739" s="66" t="s">
        <v>242</v>
      </c>
      <c r="C739" s="105">
        <v>1.7835648148148149E-2</v>
      </c>
      <c r="D739" s="27"/>
      <c r="E739" s="105">
        <v>1.7916666666666668E-2</v>
      </c>
      <c r="F739" s="108">
        <v>135</v>
      </c>
      <c r="G739" s="66" t="s">
        <v>406</v>
      </c>
      <c r="H739" s="108" t="s">
        <v>569</v>
      </c>
      <c r="I739" s="66"/>
      <c r="J739" s="66" t="s">
        <v>568</v>
      </c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</row>
    <row r="740" spans="1:28" ht="15" customHeight="1" x14ac:dyDescent="0.35">
      <c r="A740" s="107" t="s">
        <v>357</v>
      </c>
      <c r="B740" s="66" t="s">
        <v>163</v>
      </c>
      <c r="C740" s="105">
        <v>1.7881944444444443E-2</v>
      </c>
      <c r="D740" s="27">
        <v>94</v>
      </c>
      <c r="E740" s="105">
        <v>1.7916666666666668E-2</v>
      </c>
      <c r="F740" s="108">
        <v>86</v>
      </c>
      <c r="G740" s="66" t="s">
        <v>406</v>
      </c>
      <c r="H740" s="108" t="s">
        <v>572</v>
      </c>
      <c r="I740" s="66" t="s">
        <v>159</v>
      </c>
      <c r="J740" s="66" t="s">
        <v>568</v>
      </c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</row>
    <row r="741" spans="1:28" ht="15" customHeight="1" x14ac:dyDescent="0.35">
      <c r="A741" s="107" t="s">
        <v>357</v>
      </c>
      <c r="B741" s="66" t="s">
        <v>242</v>
      </c>
      <c r="C741" s="105">
        <v>1.7893518518518517E-2</v>
      </c>
      <c r="D741" s="27"/>
      <c r="E741" s="105">
        <v>1.7962962962962962E-2</v>
      </c>
      <c r="F741" s="108">
        <v>101</v>
      </c>
      <c r="G741" s="66" t="s">
        <v>406</v>
      </c>
      <c r="H741" s="108" t="s">
        <v>573</v>
      </c>
      <c r="I741" s="66"/>
      <c r="J741" s="66" t="s">
        <v>568</v>
      </c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</row>
    <row r="742" spans="1:28" ht="15" customHeight="1" x14ac:dyDescent="0.35">
      <c r="A742" s="107" t="s">
        <v>357</v>
      </c>
      <c r="B742" s="66" t="s">
        <v>155</v>
      </c>
      <c r="C742" s="105">
        <v>1.8136574074074076E-2</v>
      </c>
      <c r="D742" s="27">
        <v>93</v>
      </c>
      <c r="E742" s="105">
        <v>1.8171296296296297E-2</v>
      </c>
      <c r="F742" s="108">
        <v>91</v>
      </c>
      <c r="G742" s="66" t="s">
        <v>406</v>
      </c>
      <c r="H742" s="108" t="s">
        <v>571</v>
      </c>
      <c r="I742" s="66" t="s">
        <v>159</v>
      </c>
      <c r="J742" s="66" t="s">
        <v>568</v>
      </c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</row>
    <row r="743" spans="1:28" ht="15" customHeight="1" x14ac:dyDescent="0.35">
      <c r="A743" s="107" t="s">
        <v>357</v>
      </c>
      <c r="B743" s="66" t="s">
        <v>158</v>
      </c>
      <c r="C743" s="105">
        <v>1.8194444444444444E-2</v>
      </c>
      <c r="D743" s="27">
        <v>91</v>
      </c>
      <c r="E743" s="105">
        <v>1.8252314814814815E-2</v>
      </c>
      <c r="F743" s="108">
        <v>93</v>
      </c>
      <c r="G743" s="66" t="s">
        <v>406</v>
      </c>
      <c r="H743" s="108" t="s">
        <v>571</v>
      </c>
      <c r="I743" s="66" t="s">
        <v>159</v>
      </c>
      <c r="J743" s="66" t="s">
        <v>568</v>
      </c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</row>
    <row r="744" spans="1:28" ht="15" customHeight="1" x14ac:dyDescent="0.35">
      <c r="A744" s="107" t="s">
        <v>357</v>
      </c>
      <c r="B744" s="66" t="s">
        <v>155</v>
      </c>
      <c r="C744" s="105">
        <v>1.8206018518518517E-2</v>
      </c>
      <c r="D744" s="27"/>
      <c r="E744" s="105">
        <v>1.8275462962962962E-2</v>
      </c>
      <c r="F744" s="108">
        <v>105</v>
      </c>
      <c r="G744" s="66" t="s">
        <v>406</v>
      </c>
      <c r="H744" s="108" t="s">
        <v>573</v>
      </c>
      <c r="I744" s="66"/>
      <c r="J744" s="66" t="s">
        <v>568</v>
      </c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</row>
    <row r="745" spans="1:28" ht="15" customHeight="1" x14ac:dyDescent="0.35">
      <c r="A745" s="107" t="s">
        <v>357</v>
      </c>
      <c r="B745" s="66" t="s">
        <v>214</v>
      </c>
      <c r="C745" s="105">
        <v>1.8217592592592594E-2</v>
      </c>
      <c r="D745" s="27"/>
      <c r="E745" s="105">
        <v>1.8252314814814815E-2</v>
      </c>
      <c r="F745" s="108">
        <v>92</v>
      </c>
      <c r="G745" s="66" t="s">
        <v>406</v>
      </c>
      <c r="H745" s="108" t="s">
        <v>571</v>
      </c>
      <c r="I745" s="66"/>
      <c r="J745" s="66" t="s">
        <v>568</v>
      </c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</row>
    <row r="746" spans="1:28" ht="15" customHeight="1" x14ac:dyDescent="0.35">
      <c r="A746" s="107" t="s">
        <v>357</v>
      </c>
      <c r="B746" s="66" t="s">
        <v>155</v>
      </c>
      <c r="C746" s="105">
        <v>1.8506944444444444E-2</v>
      </c>
      <c r="D746" s="27"/>
      <c r="E746" s="105">
        <v>1.8553240740740742E-2</v>
      </c>
      <c r="F746" s="108">
        <v>88</v>
      </c>
      <c r="G746" s="66" t="s">
        <v>406</v>
      </c>
      <c r="H746" s="108" t="s">
        <v>572</v>
      </c>
      <c r="I746" s="66"/>
      <c r="J746" s="66" t="s">
        <v>568</v>
      </c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</row>
    <row r="747" spans="1:28" ht="15" customHeight="1" x14ac:dyDescent="0.35">
      <c r="A747" s="107" t="s">
        <v>357</v>
      </c>
      <c r="B747" s="66" t="s">
        <v>236</v>
      </c>
      <c r="C747" s="105">
        <v>1.8541666666666668E-2</v>
      </c>
      <c r="D747" s="27"/>
      <c r="E747" s="105">
        <v>1.861111111111111E-2</v>
      </c>
      <c r="F747" s="108">
        <v>114</v>
      </c>
      <c r="G747" s="66" t="s">
        <v>406</v>
      </c>
      <c r="H747" s="108" t="s">
        <v>570</v>
      </c>
      <c r="I747" s="66"/>
      <c r="J747" s="66" t="s">
        <v>568</v>
      </c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</row>
    <row r="748" spans="1:28" ht="15" customHeight="1" x14ac:dyDescent="0.35">
      <c r="A748" s="107" t="s">
        <v>357</v>
      </c>
      <c r="B748" s="66" t="s">
        <v>158</v>
      </c>
      <c r="C748" s="105">
        <v>1.8761574074074073E-2</v>
      </c>
      <c r="D748" s="27"/>
      <c r="E748" s="105">
        <v>1.8831018518518518E-2</v>
      </c>
      <c r="F748" s="108">
        <v>107</v>
      </c>
      <c r="G748" s="66" t="s">
        <v>406</v>
      </c>
      <c r="H748" s="108" t="s">
        <v>573</v>
      </c>
      <c r="I748" s="66"/>
      <c r="J748" s="66" t="s">
        <v>568</v>
      </c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</row>
    <row r="749" spans="1:28" ht="15" customHeight="1" x14ac:dyDescent="0.35">
      <c r="A749" s="107" t="s">
        <v>357</v>
      </c>
      <c r="B749" s="66" t="s">
        <v>158</v>
      </c>
      <c r="C749" s="105">
        <v>1.8842592592592591E-2</v>
      </c>
      <c r="D749" s="27"/>
      <c r="E749" s="105">
        <v>1.8935185185185187E-2</v>
      </c>
      <c r="F749" s="108">
        <v>117</v>
      </c>
      <c r="G749" s="66" t="s">
        <v>406</v>
      </c>
      <c r="H749" s="108" t="s">
        <v>570</v>
      </c>
      <c r="I749" s="66"/>
      <c r="J749" s="66" t="s">
        <v>568</v>
      </c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</row>
    <row r="750" spans="1:28" ht="15" customHeight="1" x14ac:dyDescent="0.35">
      <c r="A750" s="107" t="s">
        <v>357</v>
      </c>
      <c r="B750" s="66" t="s">
        <v>158</v>
      </c>
      <c r="C750" s="105">
        <v>1.8935185185185187E-2</v>
      </c>
      <c r="D750" s="27"/>
      <c r="E750" s="105">
        <v>1.9027777777777779E-2</v>
      </c>
      <c r="F750" s="108">
        <v>142</v>
      </c>
      <c r="G750" s="66" t="s">
        <v>406</v>
      </c>
      <c r="H750" s="108" t="s">
        <v>569</v>
      </c>
      <c r="I750" s="66"/>
      <c r="J750" s="66" t="s">
        <v>568</v>
      </c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</row>
    <row r="751" spans="1:28" ht="15" customHeight="1" x14ac:dyDescent="0.35">
      <c r="A751" s="107" t="s">
        <v>357</v>
      </c>
      <c r="B751" s="66" t="s">
        <v>165</v>
      </c>
      <c r="C751" s="105">
        <v>1.8969907407407408E-2</v>
      </c>
      <c r="D751" s="27">
        <v>90</v>
      </c>
      <c r="E751" s="105">
        <v>1.9085648148148147E-2</v>
      </c>
      <c r="F751" s="108">
        <v>120</v>
      </c>
      <c r="G751" s="66" t="s">
        <v>406</v>
      </c>
      <c r="H751" s="108" t="s">
        <v>570</v>
      </c>
      <c r="I751" s="66" t="s">
        <v>166</v>
      </c>
      <c r="J751" s="66" t="s">
        <v>568</v>
      </c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</row>
    <row r="752" spans="1:28" ht="15" customHeight="1" x14ac:dyDescent="0.35">
      <c r="A752" s="107" t="s">
        <v>357</v>
      </c>
      <c r="B752" s="66" t="s">
        <v>352</v>
      </c>
      <c r="C752" s="105">
        <v>1.8969907407407408E-2</v>
      </c>
      <c r="D752" s="27">
        <v>80</v>
      </c>
      <c r="E752" s="105">
        <v>1.9039351851851852E-2</v>
      </c>
      <c r="F752" s="108">
        <v>95</v>
      </c>
      <c r="G752" s="66" t="s">
        <v>406</v>
      </c>
      <c r="H752" s="108" t="s">
        <v>571</v>
      </c>
      <c r="I752" s="66" t="s">
        <v>254</v>
      </c>
      <c r="J752" s="66" t="s">
        <v>568</v>
      </c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</row>
    <row r="753" spans="1:28" ht="15" customHeight="1" x14ac:dyDescent="0.35">
      <c r="A753" s="107" t="s">
        <v>357</v>
      </c>
      <c r="B753" s="66" t="s">
        <v>165</v>
      </c>
      <c r="C753" s="105">
        <v>1.9293981481481481E-2</v>
      </c>
      <c r="D753" s="27"/>
      <c r="E753" s="105">
        <v>1.9375E-2</v>
      </c>
      <c r="F753" s="108">
        <v>98</v>
      </c>
      <c r="G753" s="66" t="s">
        <v>406</v>
      </c>
      <c r="H753" s="108" t="s">
        <v>571</v>
      </c>
      <c r="I753" s="66"/>
      <c r="J753" s="66" t="s">
        <v>568</v>
      </c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</row>
    <row r="754" spans="1:28" ht="15" customHeight="1" x14ac:dyDescent="0.35">
      <c r="A754" s="107" t="s">
        <v>357</v>
      </c>
      <c r="B754" s="66" t="s">
        <v>265</v>
      </c>
      <c r="C754" s="105">
        <v>1.951388888888889E-2</v>
      </c>
      <c r="D754" s="27">
        <v>79</v>
      </c>
      <c r="E754" s="105">
        <v>1.9571759259259261E-2</v>
      </c>
      <c r="F754" s="108">
        <v>92</v>
      </c>
      <c r="G754" s="66" t="s">
        <v>406</v>
      </c>
      <c r="H754" s="108" t="s">
        <v>572</v>
      </c>
      <c r="I754" s="66" t="s">
        <v>254</v>
      </c>
      <c r="J754" s="66" t="s">
        <v>568</v>
      </c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</row>
    <row r="755" spans="1:28" ht="15" customHeight="1" x14ac:dyDescent="0.35">
      <c r="A755" s="107" t="s">
        <v>357</v>
      </c>
      <c r="B755" s="66" t="s">
        <v>155</v>
      </c>
      <c r="C755" s="105">
        <v>1.9664351851851853E-2</v>
      </c>
      <c r="D755" s="27"/>
      <c r="E755" s="105">
        <v>1.9722222222222221E-2</v>
      </c>
      <c r="F755" s="108">
        <v>144</v>
      </c>
      <c r="G755" s="66" t="s">
        <v>406</v>
      </c>
      <c r="H755" s="108" t="s">
        <v>569</v>
      </c>
      <c r="I755" s="66"/>
      <c r="J755" s="66" t="s">
        <v>568</v>
      </c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</row>
    <row r="756" spans="1:28" ht="15" customHeight="1" x14ac:dyDescent="0.35">
      <c r="A756" s="107" t="s">
        <v>357</v>
      </c>
      <c r="B756" s="66" t="s">
        <v>165</v>
      </c>
      <c r="C756" s="105">
        <v>2.0081018518518519E-2</v>
      </c>
      <c r="D756" s="27"/>
      <c r="E756" s="106">
        <v>2.0162037037037037E-2</v>
      </c>
      <c r="F756" s="108">
        <v>93</v>
      </c>
      <c r="G756" s="66" t="s">
        <v>406</v>
      </c>
      <c r="H756" s="108" t="s">
        <v>572</v>
      </c>
      <c r="I756" s="66"/>
      <c r="J756" s="66" t="s">
        <v>568</v>
      </c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</row>
    <row r="757" spans="1:28" ht="15" customHeight="1" x14ac:dyDescent="0.35">
      <c r="A757" s="107" t="s">
        <v>357</v>
      </c>
      <c r="B757" s="66" t="s">
        <v>165</v>
      </c>
      <c r="C757" s="105">
        <v>2.0104166666666666E-2</v>
      </c>
      <c r="D757" s="27"/>
      <c r="E757" s="106">
        <v>2.0219907407407409E-2</v>
      </c>
      <c r="F757" s="108">
        <v>147</v>
      </c>
      <c r="G757" s="66" t="s">
        <v>406</v>
      </c>
      <c r="H757" s="108" t="s">
        <v>569</v>
      </c>
      <c r="I757" s="66"/>
      <c r="J757" s="66" t="s">
        <v>568</v>
      </c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</row>
    <row r="758" spans="1:28" ht="15" customHeight="1" x14ac:dyDescent="0.35">
      <c r="A758" s="107" t="s">
        <v>357</v>
      </c>
      <c r="B758" s="66"/>
      <c r="C758" s="105"/>
      <c r="D758" s="27"/>
      <c r="E758" s="106"/>
      <c r="F758" s="66"/>
      <c r="G758" s="66"/>
      <c r="H758" s="66"/>
      <c r="I758" s="66"/>
      <c r="J758" s="66" t="s">
        <v>568</v>
      </c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</row>
    <row r="759" spans="1:28" ht="15" customHeight="1" x14ac:dyDescent="0.35">
      <c r="A759" s="26" t="s">
        <v>574</v>
      </c>
      <c r="B759" s="102"/>
      <c r="C759" s="105"/>
      <c r="D759" s="27"/>
      <c r="E759" s="106"/>
      <c r="F759" s="66"/>
      <c r="G759" s="66"/>
      <c r="H759" s="66"/>
      <c r="I759" s="66"/>
      <c r="J759" s="66" t="s">
        <v>575</v>
      </c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</row>
    <row r="760" spans="1:28" ht="15" customHeight="1" x14ac:dyDescent="0.35">
      <c r="A760" s="107" t="s">
        <v>357</v>
      </c>
      <c r="B760" s="66" t="s">
        <v>310</v>
      </c>
      <c r="C760" s="105">
        <v>1.4664351851851852E-2</v>
      </c>
      <c r="D760" s="27">
        <v>100</v>
      </c>
      <c r="E760" s="106"/>
      <c r="F760" s="66"/>
      <c r="G760" s="66" t="s">
        <v>576</v>
      </c>
      <c r="H760" s="66"/>
      <c r="I760" s="66" t="s">
        <v>415</v>
      </c>
      <c r="J760" s="66" t="s">
        <v>575</v>
      </c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</row>
    <row r="761" spans="1:28" ht="15" customHeight="1" x14ac:dyDescent="0.35">
      <c r="A761" s="107" t="s">
        <v>357</v>
      </c>
      <c r="B761" s="66" t="s">
        <v>261</v>
      </c>
      <c r="C761" s="105">
        <v>1.6203703703703703E-2</v>
      </c>
      <c r="D761" s="27">
        <v>99</v>
      </c>
      <c r="E761" s="106"/>
      <c r="F761" s="66"/>
      <c r="G761" s="66" t="s">
        <v>577</v>
      </c>
      <c r="H761" s="66"/>
      <c r="I761" s="66" t="s">
        <v>415</v>
      </c>
      <c r="J761" s="66" t="s">
        <v>575</v>
      </c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</row>
    <row r="762" spans="1:28" ht="15" customHeight="1" x14ac:dyDescent="0.35">
      <c r="A762" s="107" t="s">
        <v>357</v>
      </c>
      <c r="B762" s="66" t="s">
        <v>142</v>
      </c>
      <c r="C762" s="105">
        <v>1.6203703703703703E-2</v>
      </c>
      <c r="D762" s="27">
        <v>100</v>
      </c>
      <c r="E762" s="106"/>
      <c r="F762" s="66"/>
      <c r="G762" s="66" t="s">
        <v>578</v>
      </c>
      <c r="H762" s="66"/>
      <c r="I762" s="66" t="s">
        <v>415</v>
      </c>
      <c r="J762" s="66" t="s">
        <v>575</v>
      </c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</row>
    <row r="763" spans="1:28" ht="15" customHeight="1" x14ac:dyDescent="0.35">
      <c r="A763" s="107" t="s">
        <v>357</v>
      </c>
      <c r="B763" s="66" t="s">
        <v>234</v>
      </c>
      <c r="C763" s="105">
        <v>1.6215277777777776E-2</v>
      </c>
      <c r="D763" s="27">
        <v>98</v>
      </c>
      <c r="E763" s="106"/>
      <c r="F763" s="66"/>
      <c r="G763" s="66" t="s">
        <v>579</v>
      </c>
      <c r="H763" s="66"/>
      <c r="I763" s="66" t="s">
        <v>415</v>
      </c>
      <c r="J763" s="66" t="s">
        <v>575</v>
      </c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</row>
    <row r="764" spans="1:28" ht="15" customHeight="1" x14ac:dyDescent="0.35">
      <c r="A764" s="107" t="s">
        <v>357</v>
      </c>
      <c r="B764" s="66" t="s">
        <v>244</v>
      </c>
      <c r="C764" s="105">
        <v>1.6307870370370372E-2</v>
      </c>
      <c r="D764" s="27">
        <v>97</v>
      </c>
      <c r="E764" s="106"/>
      <c r="F764" s="66"/>
      <c r="G764" s="66" t="s">
        <v>580</v>
      </c>
      <c r="H764" s="66"/>
      <c r="I764" s="66" t="s">
        <v>415</v>
      </c>
      <c r="J764" s="66" t="s">
        <v>575</v>
      </c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</row>
    <row r="765" spans="1:28" ht="15" customHeight="1" x14ac:dyDescent="0.35">
      <c r="A765" s="107" t="s">
        <v>357</v>
      </c>
      <c r="B765" s="66" t="s">
        <v>149</v>
      </c>
      <c r="C765" s="105">
        <v>1.7222222222222222E-2</v>
      </c>
      <c r="D765" s="27">
        <v>98</v>
      </c>
      <c r="E765" s="106"/>
      <c r="F765" s="66"/>
      <c r="G765" s="66" t="s">
        <v>581</v>
      </c>
      <c r="H765" s="66"/>
      <c r="I765" s="66" t="s">
        <v>415</v>
      </c>
      <c r="J765" s="66" t="s">
        <v>575</v>
      </c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</row>
    <row r="766" spans="1:28" ht="15" customHeight="1" x14ac:dyDescent="0.35">
      <c r="A766" s="107" t="s">
        <v>357</v>
      </c>
      <c r="B766" s="66" t="s">
        <v>286</v>
      </c>
      <c r="C766" s="105">
        <v>1.7337962962962961E-2</v>
      </c>
      <c r="D766" s="27">
        <v>96</v>
      </c>
      <c r="E766" s="106"/>
      <c r="F766" s="66"/>
      <c r="G766" s="144" t="s">
        <v>582</v>
      </c>
      <c r="H766" s="142"/>
      <c r="I766" s="66" t="s">
        <v>415</v>
      </c>
      <c r="J766" s="66" t="s">
        <v>575</v>
      </c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</row>
    <row r="767" spans="1:28" ht="15" customHeight="1" x14ac:dyDescent="0.35">
      <c r="A767" s="107" t="s">
        <v>357</v>
      </c>
      <c r="B767" s="66" t="s">
        <v>231</v>
      </c>
      <c r="C767" s="105">
        <v>1.7453703703703704E-2</v>
      </c>
      <c r="D767" s="27">
        <v>94</v>
      </c>
      <c r="E767" s="106"/>
      <c r="F767" s="66"/>
      <c r="G767" s="66" t="s">
        <v>583</v>
      </c>
      <c r="H767" s="66"/>
      <c r="I767" s="66" t="s">
        <v>415</v>
      </c>
      <c r="J767" s="66" t="s">
        <v>575</v>
      </c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</row>
    <row r="768" spans="1:28" ht="15" customHeight="1" x14ac:dyDescent="0.35">
      <c r="A768" s="107" t="s">
        <v>357</v>
      </c>
      <c r="B768" s="66" t="s">
        <v>145</v>
      </c>
      <c r="C768" s="105">
        <v>1.7673611111111112E-2</v>
      </c>
      <c r="D768" s="27">
        <v>96</v>
      </c>
      <c r="E768" s="106"/>
      <c r="F768" s="66"/>
      <c r="G768" s="66" t="s">
        <v>584</v>
      </c>
      <c r="H768" s="66"/>
      <c r="I768" s="66" t="s">
        <v>415</v>
      </c>
      <c r="J768" s="66" t="s">
        <v>575</v>
      </c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</row>
    <row r="769" spans="1:28" ht="15" customHeight="1" x14ac:dyDescent="0.35">
      <c r="A769" s="107" t="s">
        <v>357</v>
      </c>
      <c r="B769" s="66" t="s">
        <v>247</v>
      </c>
      <c r="C769" s="105">
        <v>1.7881944444444443E-2</v>
      </c>
      <c r="D769" s="27">
        <v>93</v>
      </c>
      <c r="E769" s="106"/>
      <c r="F769" s="66"/>
      <c r="G769" s="66" t="s">
        <v>585</v>
      </c>
      <c r="H769" s="66"/>
      <c r="I769" s="66" t="s">
        <v>415</v>
      </c>
      <c r="J769" s="66" t="s">
        <v>575</v>
      </c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</row>
    <row r="770" spans="1:28" ht="15" customHeight="1" x14ac:dyDescent="0.35">
      <c r="A770" s="107" t="s">
        <v>357</v>
      </c>
      <c r="B770" s="66" t="s">
        <v>258</v>
      </c>
      <c r="C770" s="105">
        <v>1.8101851851851852E-2</v>
      </c>
      <c r="D770" s="27">
        <v>92</v>
      </c>
      <c r="E770" s="106"/>
      <c r="F770" s="66"/>
      <c r="G770" s="66" t="s">
        <v>586</v>
      </c>
      <c r="H770" s="66"/>
      <c r="I770" s="66" t="s">
        <v>415</v>
      </c>
      <c r="J770" s="66" t="s">
        <v>575</v>
      </c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</row>
    <row r="771" spans="1:28" ht="15" customHeight="1" x14ac:dyDescent="0.35">
      <c r="A771" s="107" t="s">
        <v>357</v>
      </c>
      <c r="B771" s="66" t="s">
        <v>157</v>
      </c>
      <c r="C771" s="105">
        <v>1.8101851851851852E-2</v>
      </c>
      <c r="D771" s="27">
        <v>94</v>
      </c>
      <c r="E771" s="106"/>
      <c r="F771" s="66"/>
      <c r="G771" s="66" t="s">
        <v>587</v>
      </c>
      <c r="H771" s="66"/>
      <c r="I771" s="66" t="s">
        <v>415</v>
      </c>
      <c r="J771" s="66" t="s">
        <v>575</v>
      </c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</row>
    <row r="772" spans="1:28" ht="15" customHeight="1" x14ac:dyDescent="0.35">
      <c r="A772" s="107" t="s">
        <v>357</v>
      </c>
      <c r="B772" s="66" t="s">
        <v>232</v>
      </c>
      <c r="C772" s="105">
        <v>1.8113425925925925E-2</v>
      </c>
      <c r="D772" s="27">
        <v>91</v>
      </c>
      <c r="E772" s="106"/>
      <c r="F772" s="66"/>
      <c r="G772" s="66" t="s">
        <v>588</v>
      </c>
      <c r="H772" s="66"/>
      <c r="I772" s="66" t="s">
        <v>415</v>
      </c>
      <c r="J772" s="66" t="s">
        <v>575</v>
      </c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</row>
    <row r="773" spans="1:28" ht="15" customHeight="1" x14ac:dyDescent="0.35">
      <c r="A773" s="107" t="s">
        <v>357</v>
      </c>
      <c r="B773" s="66" t="s">
        <v>249</v>
      </c>
      <c r="C773" s="105">
        <v>1.9351851851851853E-2</v>
      </c>
      <c r="D773" s="27">
        <v>90</v>
      </c>
      <c r="E773" s="106"/>
      <c r="F773" s="66"/>
      <c r="G773" s="144" t="s">
        <v>589</v>
      </c>
      <c r="H773" s="142"/>
      <c r="I773" s="66" t="s">
        <v>415</v>
      </c>
      <c r="J773" s="66" t="s">
        <v>575</v>
      </c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</row>
    <row r="774" spans="1:28" ht="15" customHeight="1" x14ac:dyDescent="0.35">
      <c r="A774" s="107" t="s">
        <v>357</v>
      </c>
      <c r="B774" s="66" t="s">
        <v>155</v>
      </c>
      <c r="C774" s="105">
        <v>2.105324074074074E-2</v>
      </c>
      <c r="D774" s="27">
        <v>92</v>
      </c>
      <c r="E774" s="106"/>
      <c r="F774" s="66"/>
      <c r="G774" s="66" t="s">
        <v>590</v>
      </c>
      <c r="H774" s="66"/>
      <c r="I774" s="66" t="s">
        <v>415</v>
      </c>
      <c r="J774" s="66" t="s">
        <v>575</v>
      </c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</row>
    <row r="775" spans="1:28" ht="15" customHeight="1" x14ac:dyDescent="0.35">
      <c r="A775" s="107" t="s">
        <v>357</v>
      </c>
      <c r="B775" s="66" t="s">
        <v>162</v>
      </c>
      <c r="C775" s="105">
        <v>2.2083333333333333E-2</v>
      </c>
      <c r="D775" s="27">
        <v>90</v>
      </c>
      <c r="E775" s="106"/>
      <c r="F775" s="66"/>
      <c r="G775" s="144" t="s">
        <v>591</v>
      </c>
      <c r="H775" s="142"/>
      <c r="I775" s="66" t="s">
        <v>415</v>
      </c>
      <c r="J775" s="66" t="s">
        <v>575</v>
      </c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</row>
    <row r="776" spans="1:28" ht="15" customHeight="1" x14ac:dyDescent="0.35">
      <c r="A776" s="107" t="s">
        <v>357</v>
      </c>
      <c r="B776" s="66"/>
      <c r="C776" s="105"/>
      <c r="D776" s="27"/>
      <c r="E776" s="106"/>
      <c r="F776" s="66"/>
      <c r="G776" s="66"/>
      <c r="H776" s="66"/>
      <c r="I776" s="66"/>
      <c r="J776" s="66" t="s">
        <v>575</v>
      </c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</row>
    <row r="777" spans="1:28" ht="15" customHeight="1" x14ac:dyDescent="0.35">
      <c r="A777" s="102" t="s">
        <v>592</v>
      </c>
      <c r="B777" s="102"/>
      <c r="C777" s="105"/>
      <c r="D777" s="27"/>
      <c r="E777" s="106"/>
      <c r="F777" s="66"/>
      <c r="G777" s="66"/>
      <c r="H777" s="121"/>
      <c r="I777" s="66"/>
      <c r="J777" s="66" t="s">
        <v>23</v>
      </c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</row>
    <row r="778" spans="1:28" ht="15" customHeight="1" x14ac:dyDescent="0.35">
      <c r="A778" s="107">
        <v>6</v>
      </c>
      <c r="B778" s="66" t="s">
        <v>250</v>
      </c>
      <c r="C778" s="105">
        <v>3.9594907407407405E-2</v>
      </c>
      <c r="D778" s="27">
        <v>100</v>
      </c>
      <c r="E778" s="106">
        <v>3.9606481481481479E-2</v>
      </c>
      <c r="F778" s="144" t="s">
        <v>593</v>
      </c>
      <c r="G778" s="142"/>
      <c r="H778" s="121"/>
      <c r="I778" s="66" t="s">
        <v>221</v>
      </c>
      <c r="J778" s="66" t="s">
        <v>23</v>
      </c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</row>
    <row r="779" spans="1:28" ht="15" customHeight="1" x14ac:dyDescent="0.35">
      <c r="A779" s="107">
        <v>7</v>
      </c>
      <c r="B779" s="66" t="s">
        <v>279</v>
      </c>
      <c r="C779" s="105">
        <v>4.0601851851851854E-2</v>
      </c>
      <c r="D779" s="27">
        <v>99</v>
      </c>
      <c r="E779" s="106">
        <v>4.0613425925925928E-2</v>
      </c>
      <c r="F779" s="144" t="s">
        <v>594</v>
      </c>
      <c r="G779" s="142"/>
      <c r="H779" s="121"/>
      <c r="I779" s="66" t="s">
        <v>221</v>
      </c>
      <c r="J779" s="66" t="s">
        <v>23</v>
      </c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</row>
    <row r="780" spans="1:28" ht="15" customHeight="1" x14ac:dyDescent="0.35">
      <c r="A780" s="107">
        <v>19</v>
      </c>
      <c r="B780" s="66" t="s">
        <v>290</v>
      </c>
      <c r="C780" s="105">
        <v>4.3368055555555556E-2</v>
      </c>
      <c r="D780" s="27">
        <v>98</v>
      </c>
      <c r="E780" s="106">
        <v>4.3379629629629629E-2</v>
      </c>
      <c r="F780" s="144" t="s">
        <v>595</v>
      </c>
      <c r="G780" s="142"/>
      <c r="H780" s="121"/>
      <c r="I780" s="66" t="s">
        <v>225</v>
      </c>
      <c r="J780" s="66" t="s">
        <v>23</v>
      </c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</row>
    <row r="781" spans="1:28" ht="15" customHeight="1" x14ac:dyDescent="0.35">
      <c r="A781" s="107">
        <v>25</v>
      </c>
      <c r="B781" s="66" t="s">
        <v>224</v>
      </c>
      <c r="C781" s="105">
        <v>4.449074074074074E-2</v>
      </c>
      <c r="D781" s="27">
        <v>97</v>
      </c>
      <c r="E781" s="106">
        <v>4.4513888888888888E-2</v>
      </c>
      <c r="F781" s="144" t="s">
        <v>596</v>
      </c>
      <c r="G781" s="142"/>
      <c r="H781" s="121"/>
      <c r="I781" s="66" t="s">
        <v>225</v>
      </c>
      <c r="J781" s="66" t="s">
        <v>23</v>
      </c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</row>
    <row r="782" spans="1:28" ht="15" customHeight="1" x14ac:dyDescent="0.35">
      <c r="A782" s="107">
        <v>43</v>
      </c>
      <c r="B782" s="66" t="s">
        <v>293</v>
      </c>
      <c r="C782" s="105">
        <v>4.6238425925925926E-2</v>
      </c>
      <c r="D782" s="27">
        <v>96</v>
      </c>
      <c r="E782" s="106">
        <v>4.6261574074074073E-2</v>
      </c>
      <c r="F782" s="144" t="s">
        <v>597</v>
      </c>
      <c r="G782" s="142"/>
      <c r="H782" s="121"/>
      <c r="I782" s="66" t="s">
        <v>225</v>
      </c>
      <c r="J782" s="66" t="s">
        <v>23</v>
      </c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</row>
    <row r="783" spans="1:28" ht="15" customHeight="1" x14ac:dyDescent="0.35">
      <c r="A783" s="107">
        <v>48</v>
      </c>
      <c r="B783" s="66" t="s">
        <v>281</v>
      </c>
      <c r="C783" s="105">
        <v>4.6493055555555558E-2</v>
      </c>
      <c r="D783" s="27">
        <v>95</v>
      </c>
      <c r="E783" s="106">
        <v>4.6527777777777779E-2</v>
      </c>
      <c r="F783" s="144" t="s">
        <v>598</v>
      </c>
      <c r="G783" s="142"/>
      <c r="H783" s="121"/>
      <c r="I783" s="66" t="s">
        <v>227</v>
      </c>
      <c r="J783" s="66" t="s">
        <v>23</v>
      </c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</row>
    <row r="784" spans="1:28" ht="15" customHeight="1" x14ac:dyDescent="0.35">
      <c r="A784" s="107">
        <v>66</v>
      </c>
      <c r="B784" s="66" t="s">
        <v>151</v>
      </c>
      <c r="C784" s="105">
        <v>4.7835648148148148E-2</v>
      </c>
      <c r="D784" s="27">
        <v>100</v>
      </c>
      <c r="E784" s="106">
        <v>4.7928240740740743E-2</v>
      </c>
      <c r="F784" s="144" t="s">
        <v>599</v>
      </c>
      <c r="G784" s="142"/>
      <c r="H784" s="121"/>
      <c r="I784" s="66" t="s">
        <v>141</v>
      </c>
      <c r="J784" s="66" t="s">
        <v>23</v>
      </c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</row>
    <row r="785" spans="1:28" ht="15" customHeight="1" x14ac:dyDescent="0.35">
      <c r="A785" s="107">
        <v>73</v>
      </c>
      <c r="B785" s="66" t="s">
        <v>142</v>
      </c>
      <c r="C785" s="105">
        <v>4.8182870370370369E-2</v>
      </c>
      <c r="D785" s="27">
        <v>99</v>
      </c>
      <c r="E785" s="106">
        <v>4.8321759259259259E-2</v>
      </c>
      <c r="F785" s="144" t="s">
        <v>600</v>
      </c>
      <c r="G785" s="142"/>
      <c r="H785" s="121"/>
      <c r="I785" s="66" t="s">
        <v>141</v>
      </c>
      <c r="J785" s="66" t="s">
        <v>23</v>
      </c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</row>
    <row r="786" spans="1:28" ht="15" customHeight="1" x14ac:dyDescent="0.35">
      <c r="A786" s="107">
        <v>92</v>
      </c>
      <c r="B786" s="66" t="s">
        <v>226</v>
      </c>
      <c r="C786" s="105">
        <v>4.9340277777777775E-2</v>
      </c>
      <c r="D786" s="27">
        <v>94</v>
      </c>
      <c r="E786" s="106">
        <v>4.943287037037037E-2</v>
      </c>
      <c r="F786" s="144" t="s">
        <v>601</v>
      </c>
      <c r="G786" s="142"/>
      <c r="H786" s="121"/>
      <c r="I786" s="66" t="s">
        <v>227</v>
      </c>
      <c r="J786" s="66" t="s">
        <v>23</v>
      </c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</row>
    <row r="787" spans="1:28" ht="15" customHeight="1" x14ac:dyDescent="0.35">
      <c r="A787" s="107">
        <v>120</v>
      </c>
      <c r="B787" s="66" t="s">
        <v>234</v>
      </c>
      <c r="C787" s="105">
        <v>5.136574074074074E-2</v>
      </c>
      <c r="D787" s="27">
        <v>93</v>
      </c>
      <c r="E787" s="106">
        <v>5.1423611111111114E-2</v>
      </c>
      <c r="F787" s="144" t="s">
        <v>602</v>
      </c>
      <c r="G787" s="142"/>
      <c r="H787" s="121"/>
      <c r="I787" s="66" t="s">
        <v>233</v>
      </c>
      <c r="J787" s="66" t="s">
        <v>23</v>
      </c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</row>
    <row r="788" spans="1:28" ht="15" customHeight="1" x14ac:dyDescent="0.35">
      <c r="A788" s="107">
        <v>149</v>
      </c>
      <c r="B788" s="66" t="s">
        <v>237</v>
      </c>
      <c r="C788" s="105">
        <v>5.2361111111111108E-2</v>
      </c>
      <c r="D788" s="27">
        <v>92</v>
      </c>
      <c r="E788" s="106">
        <v>5.244212962962963E-2</v>
      </c>
      <c r="F788" s="144" t="s">
        <v>603</v>
      </c>
      <c r="G788" s="142"/>
      <c r="H788" s="121"/>
      <c r="I788" s="66" t="s">
        <v>233</v>
      </c>
      <c r="J788" s="66" t="s">
        <v>23</v>
      </c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</row>
    <row r="789" spans="1:28" ht="15" customHeight="1" x14ac:dyDescent="0.35">
      <c r="A789" s="107">
        <v>169</v>
      </c>
      <c r="B789" s="66" t="s">
        <v>145</v>
      </c>
      <c r="C789" s="105">
        <v>5.3287037037037036E-2</v>
      </c>
      <c r="D789" s="27">
        <v>98</v>
      </c>
      <c r="E789" s="106">
        <v>5.3391203703703705E-2</v>
      </c>
      <c r="F789" s="144" t="s">
        <v>604</v>
      </c>
      <c r="G789" s="142"/>
      <c r="H789" s="121"/>
      <c r="I789" s="66" t="s">
        <v>147</v>
      </c>
      <c r="J789" s="66" t="s">
        <v>23</v>
      </c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</row>
    <row r="790" spans="1:28" ht="15" customHeight="1" x14ac:dyDescent="0.35">
      <c r="A790" s="107">
        <v>170</v>
      </c>
      <c r="B790" s="66" t="s">
        <v>238</v>
      </c>
      <c r="C790" s="105">
        <v>5.3298611111111109E-2</v>
      </c>
      <c r="D790" s="27">
        <v>91</v>
      </c>
      <c r="E790" s="106">
        <v>5.3449074074074072E-2</v>
      </c>
      <c r="F790" s="144" t="s">
        <v>605</v>
      </c>
      <c r="G790" s="142"/>
      <c r="H790" s="121"/>
      <c r="I790" s="66" t="s">
        <v>233</v>
      </c>
      <c r="J790" s="66" t="s">
        <v>23</v>
      </c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</row>
    <row r="791" spans="1:28" ht="15" customHeight="1" x14ac:dyDescent="0.35">
      <c r="A791" s="107">
        <v>187</v>
      </c>
      <c r="B791" s="66" t="s">
        <v>178</v>
      </c>
      <c r="C791" s="105">
        <v>5.392361111111111E-2</v>
      </c>
      <c r="D791" s="27">
        <v>97</v>
      </c>
      <c r="E791" s="105">
        <v>5.4062499999999999E-2</v>
      </c>
      <c r="F791" s="144" t="s">
        <v>606</v>
      </c>
      <c r="G791" s="142"/>
      <c r="H791" s="121"/>
      <c r="I791" s="66" t="s">
        <v>147</v>
      </c>
      <c r="J791" s="66" t="s">
        <v>23</v>
      </c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</row>
    <row r="792" spans="1:28" ht="15" customHeight="1" x14ac:dyDescent="0.35">
      <c r="A792" s="107">
        <v>191</v>
      </c>
      <c r="B792" s="66" t="s">
        <v>262</v>
      </c>
      <c r="C792" s="105">
        <v>5.4340277777777779E-2</v>
      </c>
      <c r="D792" s="27">
        <v>90</v>
      </c>
      <c r="E792" s="106">
        <v>5.4467592592592595E-2</v>
      </c>
      <c r="F792" s="144" t="s">
        <v>607</v>
      </c>
      <c r="G792" s="142"/>
      <c r="H792" s="121"/>
      <c r="I792" s="66" t="s">
        <v>239</v>
      </c>
      <c r="J792" s="66" t="s">
        <v>23</v>
      </c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</row>
    <row r="793" spans="1:28" ht="15" customHeight="1" x14ac:dyDescent="0.35">
      <c r="A793" s="107">
        <v>210</v>
      </c>
      <c r="B793" s="66" t="s">
        <v>232</v>
      </c>
      <c r="C793" s="105">
        <v>5.5034722222222221E-2</v>
      </c>
      <c r="D793" s="27">
        <v>89</v>
      </c>
      <c r="E793" s="106">
        <v>5.513888888888889E-2</v>
      </c>
      <c r="F793" s="144" t="s">
        <v>608</v>
      </c>
      <c r="G793" s="142"/>
      <c r="H793" s="121"/>
      <c r="I793" s="66" t="s">
        <v>239</v>
      </c>
      <c r="J793" s="66" t="s">
        <v>23</v>
      </c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</row>
    <row r="794" spans="1:28" ht="15" customHeight="1" x14ac:dyDescent="0.35">
      <c r="A794" s="107">
        <v>226</v>
      </c>
      <c r="B794" s="66" t="s">
        <v>274</v>
      </c>
      <c r="C794" s="105">
        <v>5.5671296296296295E-2</v>
      </c>
      <c r="D794" s="27">
        <v>88</v>
      </c>
      <c r="E794" s="105">
        <v>5.5763888888888891E-2</v>
      </c>
      <c r="F794" s="144" t="s">
        <v>609</v>
      </c>
      <c r="G794" s="142"/>
      <c r="H794" s="66"/>
      <c r="I794" s="66" t="s">
        <v>239</v>
      </c>
      <c r="J794" s="66" t="s">
        <v>23</v>
      </c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</row>
    <row r="795" spans="1:28" ht="15" customHeight="1" x14ac:dyDescent="0.35">
      <c r="A795" s="107">
        <v>247</v>
      </c>
      <c r="B795" s="66" t="s">
        <v>247</v>
      </c>
      <c r="C795" s="105">
        <v>5.65162037037037E-2</v>
      </c>
      <c r="D795" s="27">
        <v>87</v>
      </c>
      <c r="E795" s="105">
        <v>5.6666666666666664E-2</v>
      </c>
      <c r="F795" s="144" t="s">
        <v>610</v>
      </c>
      <c r="G795" s="142"/>
      <c r="H795" s="66"/>
      <c r="I795" s="66" t="s">
        <v>239</v>
      </c>
      <c r="J795" s="66" t="s">
        <v>23</v>
      </c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</row>
    <row r="796" spans="1:28" ht="15" customHeight="1" x14ac:dyDescent="0.35">
      <c r="A796" s="107">
        <v>272</v>
      </c>
      <c r="B796" s="66" t="s">
        <v>240</v>
      </c>
      <c r="C796" s="105">
        <v>5.7604166666666665E-2</v>
      </c>
      <c r="D796" s="27">
        <v>86</v>
      </c>
      <c r="E796" s="106">
        <v>5.783564814814815E-2</v>
      </c>
      <c r="F796" s="144" t="s">
        <v>611</v>
      </c>
      <c r="G796" s="142"/>
      <c r="H796" s="121"/>
      <c r="I796" s="66" t="s">
        <v>243</v>
      </c>
      <c r="J796" s="66" t="s">
        <v>23</v>
      </c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</row>
    <row r="797" spans="1:28" ht="15" customHeight="1" x14ac:dyDescent="0.35">
      <c r="A797" s="107">
        <v>302</v>
      </c>
      <c r="B797" s="66" t="s">
        <v>171</v>
      </c>
      <c r="C797" s="105">
        <v>5.828703703703704E-2</v>
      </c>
      <c r="D797" s="27">
        <v>96</v>
      </c>
      <c r="E797" s="106">
        <v>5.8703703703703702E-2</v>
      </c>
      <c r="F797" s="144" t="s">
        <v>612</v>
      </c>
      <c r="G797" s="142"/>
      <c r="H797" s="121"/>
      <c r="I797" s="66" t="s">
        <v>161</v>
      </c>
      <c r="J797" s="66" t="s">
        <v>23</v>
      </c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</row>
    <row r="798" spans="1:28" ht="15" customHeight="1" x14ac:dyDescent="0.35">
      <c r="A798" s="107">
        <v>328</v>
      </c>
      <c r="B798" s="66" t="s">
        <v>184</v>
      </c>
      <c r="C798" s="105">
        <v>5.9560185185185188E-2</v>
      </c>
      <c r="D798" s="27">
        <v>94</v>
      </c>
      <c r="E798" s="106">
        <v>5.9988425925925924E-2</v>
      </c>
      <c r="F798" s="144" t="s">
        <v>613</v>
      </c>
      <c r="G798" s="142"/>
      <c r="H798" s="121"/>
      <c r="I798" s="66" t="s">
        <v>161</v>
      </c>
      <c r="J798" s="66" t="s">
        <v>23</v>
      </c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</row>
    <row r="799" spans="1:28" ht="15" customHeight="1" x14ac:dyDescent="0.35">
      <c r="A799" s="107">
        <v>336</v>
      </c>
      <c r="B799" s="66" t="s">
        <v>318</v>
      </c>
      <c r="C799" s="105">
        <v>6.039351851851852E-2</v>
      </c>
      <c r="D799" s="27">
        <v>85</v>
      </c>
      <c r="E799" s="106">
        <v>6.0486111111111109E-2</v>
      </c>
      <c r="F799" s="144" t="s">
        <v>614</v>
      </c>
      <c r="G799" s="142"/>
      <c r="H799" s="121"/>
      <c r="I799" s="66" t="s">
        <v>243</v>
      </c>
      <c r="J799" s="66" t="s">
        <v>23</v>
      </c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</row>
    <row r="800" spans="1:28" ht="15" customHeight="1" x14ac:dyDescent="0.35">
      <c r="A800" s="107">
        <v>418</v>
      </c>
      <c r="B800" s="66" t="s">
        <v>179</v>
      </c>
      <c r="C800" s="105">
        <v>6.3958333333333339E-2</v>
      </c>
      <c r="D800" s="27">
        <v>93</v>
      </c>
      <c r="E800" s="106">
        <v>6.4386574074074068E-2</v>
      </c>
      <c r="F800" s="144" t="s">
        <v>615</v>
      </c>
      <c r="G800" s="142"/>
      <c r="H800" s="121"/>
      <c r="I800" s="66" t="s">
        <v>159</v>
      </c>
      <c r="J800" s="66" t="s">
        <v>23</v>
      </c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</row>
    <row r="801" spans="1:28" ht="15" customHeight="1" x14ac:dyDescent="0.35">
      <c r="A801" s="107">
        <v>427</v>
      </c>
      <c r="B801" s="66" t="s">
        <v>155</v>
      </c>
      <c r="C801" s="105">
        <v>6.4375000000000002E-2</v>
      </c>
      <c r="D801" s="27">
        <v>92</v>
      </c>
      <c r="E801" s="106">
        <v>6.4618055555555554E-2</v>
      </c>
      <c r="F801" s="144" t="s">
        <v>616</v>
      </c>
      <c r="G801" s="142"/>
      <c r="H801" s="121"/>
      <c r="I801" s="66" t="s">
        <v>166</v>
      </c>
      <c r="J801" s="66" t="s">
        <v>23</v>
      </c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</row>
    <row r="802" spans="1:28" ht="15" customHeight="1" x14ac:dyDescent="0.35">
      <c r="A802" s="107">
        <v>493</v>
      </c>
      <c r="B802" s="66" t="s">
        <v>158</v>
      </c>
      <c r="C802" s="105">
        <v>6.7847222222222225E-2</v>
      </c>
      <c r="D802" s="27">
        <v>91</v>
      </c>
      <c r="E802" s="106">
        <v>6.834490740740741E-2</v>
      </c>
      <c r="F802" s="144" t="s">
        <v>617</v>
      </c>
      <c r="G802" s="142"/>
      <c r="H802" s="121"/>
      <c r="I802" s="66" t="s">
        <v>166</v>
      </c>
      <c r="J802" s="66" t="s">
        <v>23</v>
      </c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</row>
    <row r="803" spans="1:28" ht="15" customHeight="1" x14ac:dyDescent="0.35">
      <c r="A803" s="107">
        <v>514</v>
      </c>
      <c r="B803" s="66" t="s">
        <v>165</v>
      </c>
      <c r="C803" s="105">
        <v>6.9004629629629624E-2</v>
      </c>
      <c r="D803" s="27">
        <v>90</v>
      </c>
      <c r="E803" s="106">
        <v>6.9571759259259264E-2</v>
      </c>
      <c r="F803" s="144" t="s">
        <v>618</v>
      </c>
      <c r="G803" s="142"/>
      <c r="H803" s="121"/>
      <c r="I803" s="66" t="s">
        <v>166</v>
      </c>
      <c r="J803" s="66" t="s">
        <v>23</v>
      </c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</row>
    <row r="804" spans="1:28" ht="15" customHeight="1" x14ac:dyDescent="0.35">
      <c r="A804" s="107" t="s">
        <v>357</v>
      </c>
      <c r="B804" s="66"/>
      <c r="C804" s="105"/>
      <c r="D804" s="27"/>
      <c r="E804" s="106"/>
      <c r="F804" s="66"/>
      <c r="G804" s="124"/>
      <c r="H804" s="121"/>
      <c r="I804" s="66"/>
      <c r="J804" s="66" t="s">
        <v>23</v>
      </c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</row>
    <row r="805" spans="1:28" ht="15" customHeight="1" x14ac:dyDescent="0.35">
      <c r="A805" s="26" t="s">
        <v>619</v>
      </c>
      <c r="B805" s="102"/>
      <c r="C805" s="105"/>
      <c r="D805" s="27"/>
      <c r="E805" s="106"/>
      <c r="F805" s="66"/>
      <c r="G805" s="124"/>
      <c r="H805" s="121"/>
      <c r="I805" s="66"/>
      <c r="J805" s="66" t="s">
        <v>620</v>
      </c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</row>
    <row r="806" spans="1:28" ht="15" customHeight="1" x14ac:dyDescent="0.35">
      <c r="A806" s="125" t="s">
        <v>357</v>
      </c>
      <c r="B806" s="66" t="s">
        <v>222</v>
      </c>
      <c r="C806" s="105">
        <v>5.8935185185185188E-2</v>
      </c>
      <c r="D806" s="27">
        <v>100</v>
      </c>
      <c r="E806" s="105">
        <v>5.8993055555555556E-2</v>
      </c>
      <c r="F806" s="66"/>
      <c r="G806" s="124"/>
      <c r="H806" s="121"/>
      <c r="I806" s="66" t="s">
        <v>225</v>
      </c>
      <c r="J806" s="66" t="s">
        <v>620</v>
      </c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</row>
    <row r="807" spans="1:28" ht="15" customHeight="1" x14ac:dyDescent="0.35">
      <c r="A807" s="125" t="s">
        <v>357</v>
      </c>
      <c r="B807" s="66" t="s">
        <v>313</v>
      </c>
      <c r="C807" s="105">
        <v>6.2002314814814816E-2</v>
      </c>
      <c r="D807" s="27">
        <v>97</v>
      </c>
      <c r="E807" s="105">
        <v>6.2094907407407404E-2</v>
      </c>
      <c r="F807" s="66"/>
      <c r="G807" s="124"/>
      <c r="H807" s="121"/>
      <c r="I807" s="66" t="s">
        <v>227</v>
      </c>
      <c r="J807" s="66" t="s">
        <v>620</v>
      </c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</row>
    <row r="808" spans="1:28" ht="15" customHeight="1" x14ac:dyDescent="0.35">
      <c r="A808" s="125" t="s">
        <v>357</v>
      </c>
      <c r="B808" s="66" t="s">
        <v>142</v>
      </c>
      <c r="C808" s="105">
        <v>6.2905092592592596E-2</v>
      </c>
      <c r="D808" s="27">
        <v>100</v>
      </c>
      <c r="E808" s="106">
        <v>6.3009259259259265E-2</v>
      </c>
      <c r="F808" s="66"/>
      <c r="G808" s="124"/>
      <c r="H808" s="121"/>
      <c r="I808" s="66" t="s">
        <v>141</v>
      </c>
      <c r="J808" s="66" t="s">
        <v>620</v>
      </c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</row>
    <row r="809" spans="1:28" ht="15" customHeight="1" x14ac:dyDescent="0.35">
      <c r="A809" s="125" t="s">
        <v>357</v>
      </c>
      <c r="B809" s="66" t="s">
        <v>242</v>
      </c>
      <c r="C809" s="105">
        <v>7.9259259259259265E-2</v>
      </c>
      <c r="D809" s="27">
        <v>93</v>
      </c>
      <c r="E809" s="106">
        <v>8.0173611111111112E-2</v>
      </c>
      <c r="F809" s="66"/>
      <c r="G809" s="124"/>
      <c r="H809" s="121"/>
      <c r="I809" s="66" t="s">
        <v>243</v>
      </c>
      <c r="J809" s="66" t="s">
        <v>620</v>
      </c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</row>
    <row r="810" spans="1:28" ht="15" customHeight="1" x14ac:dyDescent="0.35">
      <c r="A810" s="125" t="s">
        <v>357</v>
      </c>
      <c r="B810" s="66" t="s">
        <v>165</v>
      </c>
      <c r="C810" s="105">
        <v>9.3194444444444441E-2</v>
      </c>
      <c r="D810" s="27">
        <v>90</v>
      </c>
      <c r="E810" s="105">
        <v>9.4791666666666663E-2</v>
      </c>
      <c r="F810" s="66"/>
      <c r="G810" s="119"/>
      <c r="H810" s="121"/>
      <c r="I810" s="66" t="s">
        <v>166</v>
      </c>
      <c r="J810" s="66" t="s">
        <v>620</v>
      </c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</row>
    <row r="811" spans="1:28" ht="15" customHeight="1" x14ac:dyDescent="0.35">
      <c r="A811" s="125" t="s">
        <v>357</v>
      </c>
      <c r="B811" s="66" t="s">
        <v>265</v>
      </c>
      <c r="C811" s="105">
        <v>9.9502314814814821E-2</v>
      </c>
      <c r="D811" s="27">
        <v>90</v>
      </c>
      <c r="E811" s="106">
        <v>0.10052083333333334</v>
      </c>
      <c r="F811" s="66"/>
      <c r="G811" s="124"/>
      <c r="H811" s="121"/>
      <c r="I811" s="66" t="s">
        <v>254</v>
      </c>
      <c r="J811" s="66" t="s">
        <v>620</v>
      </c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</row>
    <row r="812" spans="1:28" ht="15" customHeight="1" x14ac:dyDescent="0.35">
      <c r="A812" s="125" t="s">
        <v>357</v>
      </c>
      <c r="B812" s="66"/>
      <c r="C812" s="105"/>
      <c r="D812" s="27"/>
      <c r="E812" s="106"/>
      <c r="F812" s="66"/>
      <c r="G812" s="124"/>
      <c r="H812" s="121"/>
      <c r="I812" s="66"/>
      <c r="J812" s="66" t="s">
        <v>620</v>
      </c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</row>
    <row r="813" spans="1:28" ht="15" customHeight="1" x14ac:dyDescent="0.35">
      <c r="A813" s="26" t="s">
        <v>621</v>
      </c>
      <c r="B813" s="102"/>
      <c r="C813" s="105"/>
      <c r="D813" s="27"/>
      <c r="E813" s="106"/>
      <c r="F813" s="66"/>
      <c r="G813" s="124"/>
      <c r="H813" s="121"/>
      <c r="I813" s="66"/>
      <c r="J813" s="66" t="s">
        <v>622</v>
      </c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</row>
    <row r="814" spans="1:28" ht="15" customHeight="1" x14ac:dyDescent="0.35">
      <c r="A814" s="125" t="s">
        <v>357</v>
      </c>
      <c r="B814" s="66" t="s">
        <v>287</v>
      </c>
      <c r="C814" s="105">
        <v>1.0486111111111111E-2</v>
      </c>
      <c r="D814" s="27">
        <v>100</v>
      </c>
      <c r="E814" s="106"/>
      <c r="F814" s="66"/>
      <c r="G814" s="124"/>
      <c r="H814" s="121"/>
      <c r="I814" s="66" t="s">
        <v>415</v>
      </c>
      <c r="J814" s="66" t="s">
        <v>622</v>
      </c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</row>
    <row r="815" spans="1:28" ht="15" customHeight="1" x14ac:dyDescent="0.35">
      <c r="A815" s="125" t="s">
        <v>357</v>
      </c>
      <c r="B815" s="66" t="s">
        <v>322</v>
      </c>
      <c r="C815" s="105">
        <v>1.0856481481481481E-2</v>
      </c>
      <c r="D815" s="27">
        <v>99</v>
      </c>
      <c r="E815" s="105"/>
      <c r="F815" s="66"/>
      <c r="G815" s="124"/>
      <c r="H815" s="121"/>
      <c r="I815" s="66" t="s">
        <v>415</v>
      </c>
      <c r="J815" s="66" t="s">
        <v>622</v>
      </c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</row>
    <row r="816" spans="1:28" ht="15" customHeight="1" x14ac:dyDescent="0.35">
      <c r="A816" s="125" t="s">
        <v>357</v>
      </c>
      <c r="B816" s="66" t="s">
        <v>266</v>
      </c>
      <c r="C816" s="105">
        <v>1.0891203703703703E-2</v>
      </c>
      <c r="D816" s="27">
        <v>98</v>
      </c>
      <c r="E816" s="106"/>
      <c r="F816" s="66"/>
      <c r="G816" s="124"/>
      <c r="H816" s="121"/>
      <c r="I816" s="66" t="s">
        <v>415</v>
      </c>
      <c r="J816" s="66" t="s">
        <v>622</v>
      </c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</row>
    <row r="817" spans="1:28" ht="15" customHeight="1" x14ac:dyDescent="0.35">
      <c r="A817" s="125" t="s">
        <v>357</v>
      </c>
      <c r="B817" s="66" t="s">
        <v>291</v>
      </c>
      <c r="C817" s="105">
        <v>1.0914351851851852E-2</v>
      </c>
      <c r="D817" s="27">
        <v>97</v>
      </c>
      <c r="E817" s="106"/>
      <c r="F817" s="66"/>
      <c r="G817" s="124"/>
      <c r="H817" s="121"/>
      <c r="I817" s="66" t="s">
        <v>415</v>
      </c>
      <c r="J817" s="66" t="s">
        <v>622</v>
      </c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</row>
    <row r="818" spans="1:28" ht="15" customHeight="1" x14ac:dyDescent="0.35">
      <c r="A818" s="125" t="s">
        <v>357</v>
      </c>
      <c r="B818" s="66" t="s">
        <v>292</v>
      </c>
      <c r="C818" s="105">
        <v>1.0995370370370371E-2</v>
      </c>
      <c r="D818" s="27">
        <v>96</v>
      </c>
      <c r="E818" s="106"/>
      <c r="F818" s="66"/>
      <c r="G818" s="124"/>
      <c r="H818" s="121"/>
      <c r="I818" s="66" t="s">
        <v>415</v>
      </c>
      <c r="J818" s="66" t="s">
        <v>622</v>
      </c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</row>
    <row r="819" spans="1:28" ht="15" customHeight="1" x14ac:dyDescent="0.35">
      <c r="A819" s="125" t="s">
        <v>357</v>
      </c>
      <c r="B819" s="66" t="s">
        <v>328</v>
      </c>
      <c r="C819" s="105">
        <v>1.1111111111111112E-2</v>
      </c>
      <c r="D819" s="27">
        <v>95</v>
      </c>
      <c r="E819" s="106"/>
      <c r="F819" s="66"/>
      <c r="G819" s="124"/>
      <c r="H819" s="121"/>
      <c r="I819" s="66" t="s">
        <v>415</v>
      </c>
      <c r="J819" s="66" t="s">
        <v>622</v>
      </c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</row>
    <row r="820" spans="1:28" ht="15" customHeight="1" x14ac:dyDescent="0.35">
      <c r="A820" s="125" t="s">
        <v>357</v>
      </c>
      <c r="B820" s="66" t="s">
        <v>305</v>
      </c>
      <c r="C820" s="105">
        <v>1.1342592592592593E-2</v>
      </c>
      <c r="D820" s="27">
        <v>94</v>
      </c>
      <c r="E820" s="106"/>
      <c r="F820" s="66"/>
      <c r="G820" s="124"/>
      <c r="H820" s="121"/>
      <c r="I820" s="66" t="s">
        <v>415</v>
      </c>
      <c r="J820" s="66" t="s">
        <v>622</v>
      </c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</row>
    <row r="821" spans="1:28" ht="15" customHeight="1" x14ac:dyDescent="0.35">
      <c r="A821" s="125" t="s">
        <v>357</v>
      </c>
      <c r="B821" s="66" t="s">
        <v>312</v>
      </c>
      <c r="C821" s="105">
        <v>1.173611111111111E-2</v>
      </c>
      <c r="D821" s="27">
        <v>93</v>
      </c>
      <c r="E821" s="106"/>
      <c r="F821" s="66"/>
      <c r="G821" s="124"/>
      <c r="H821" s="121"/>
      <c r="I821" s="66" t="s">
        <v>415</v>
      </c>
      <c r="J821" s="66" t="s">
        <v>622</v>
      </c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</row>
    <row r="822" spans="1:28" ht="15" customHeight="1" x14ac:dyDescent="0.35">
      <c r="A822" s="125" t="s">
        <v>357</v>
      </c>
      <c r="B822" s="66" t="s">
        <v>313</v>
      </c>
      <c r="C822" s="105">
        <v>1.1782407407407408E-2</v>
      </c>
      <c r="D822" s="27">
        <v>92</v>
      </c>
      <c r="E822" s="27"/>
      <c r="F822" s="66"/>
      <c r="G822" s="66"/>
      <c r="H822" s="66"/>
      <c r="I822" s="66" t="s">
        <v>415</v>
      </c>
      <c r="J822" s="66" t="s">
        <v>622</v>
      </c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</row>
    <row r="823" spans="1:28" ht="15" customHeight="1" x14ac:dyDescent="0.35">
      <c r="A823" s="125" t="s">
        <v>357</v>
      </c>
      <c r="B823" s="66" t="s">
        <v>310</v>
      </c>
      <c r="C823" s="105">
        <v>1.1851851851851851E-2</v>
      </c>
      <c r="D823" s="27">
        <v>91</v>
      </c>
      <c r="E823" s="105"/>
      <c r="F823" s="66"/>
      <c r="G823" s="124"/>
      <c r="H823" s="121"/>
      <c r="I823" s="66" t="s">
        <v>415</v>
      </c>
      <c r="J823" s="66" t="s">
        <v>622</v>
      </c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</row>
    <row r="824" spans="1:28" ht="15" customHeight="1" x14ac:dyDescent="0.35">
      <c r="A824" s="125" t="s">
        <v>357</v>
      </c>
      <c r="B824" s="66" t="s">
        <v>144</v>
      </c>
      <c r="C824" s="105">
        <v>1.1886574074074074E-2</v>
      </c>
      <c r="D824" s="27">
        <v>100</v>
      </c>
      <c r="E824" s="106"/>
      <c r="F824" s="66"/>
      <c r="G824" s="124"/>
      <c r="H824" s="121"/>
      <c r="I824" s="66" t="s">
        <v>415</v>
      </c>
      <c r="J824" s="66" t="s">
        <v>622</v>
      </c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</row>
    <row r="825" spans="1:28" ht="15" customHeight="1" x14ac:dyDescent="0.35">
      <c r="A825" s="125" t="s">
        <v>357</v>
      </c>
      <c r="B825" s="66" t="s">
        <v>228</v>
      </c>
      <c r="C825" s="105">
        <v>1.1886574074074074E-2</v>
      </c>
      <c r="D825" s="27">
        <v>90</v>
      </c>
      <c r="E825" s="106"/>
      <c r="F825" s="66"/>
      <c r="G825" s="124"/>
      <c r="H825" s="121"/>
      <c r="I825" s="66" t="s">
        <v>415</v>
      </c>
      <c r="J825" s="66" t="s">
        <v>622</v>
      </c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</row>
    <row r="826" spans="1:28" ht="15" customHeight="1" x14ac:dyDescent="0.35">
      <c r="A826" s="125" t="s">
        <v>357</v>
      </c>
      <c r="B826" s="66" t="s">
        <v>338</v>
      </c>
      <c r="C826" s="105">
        <v>1.1944444444444445E-2</v>
      </c>
      <c r="D826" s="27">
        <v>89</v>
      </c>
      <c r="E826" s="106"/>
      <c r="F826" s="66"/>
      <c r="G826" s="124"/>
      <c r="H826" s="121"/>
      <c r="I826" s="66" t="s">
        <v>415</v>
      </c>
      <c r="J826" s="66" t="s">
        <v>622</v>
      </c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</row>
    <row r="827" spans="1:28" ht="15" customHeight="1" x14ac:dyDescent="0.35">
      <c r="A827" s="125" t="s">
        <v>357</v>
      </c>
      <c r="B827" s="66" t="s">
        <v>314</v>
      </c>
      <c r="C827" s="105">
        <v>1.2152777777777778E-2</v>
      </c>
      <c r="D827" s="27">
        <v>88</v>
      </c>
      <c r="E827" s="106"/>
      <c r="F827" s="66"/>
      <c r="G827" s="124"/>
      <c r="H827" s="121"/>
      <c r="I827" s="66" t="s">
        <v>415</v>
      </c>
      <c r="J827" s="66" t="s">
        <v>622</v>
      </c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</row>
    <row r="828" spans="1:28" ht="15" customHeight="1" x14ac:dyDescent="0.35">
      <c r="A828" s="125" t="s">
        <v>357</v>
      </c>
      <c r="B828" s="66" t="s">
        <v>341</v>
      </c>
      <c r="C828" s="105">
        <v>1.2395833333333333E-2</v>
      </c>
      <c r="D828" s="27">
        <v>87</v>
      </c>
      <c r="E828" s="106"/>
      <c r="F828" s="66"/>
      <c r="G828" s="124"/>
      <c r="H828" s="121"/>
      <c r="I828" s="66" t="s">
        <v>415</v>
      </c>
      <c r="J828" s="66" t="s">
        <v>622</v>
      </c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</row>
    <row r="829" spans="1:28" ht="15" customHeight="1" x14ac:dyDescent="0.35">
      <c r="A829" s="125" t="s">
        <v>357</v>
      </c>
      <c r="B829" s="66" t="s">
        <v>153</v>
      </c>
      <c r="C829" s="105">
        <v>1.2534722222222221E-2</v>
      </c>
      <c r="D829" s="27">
        <v>99</v>
      </c>
      <c r="E829" s="106"/>
      <c r="F829" s="66"/>
      <c r="G829" s="124"/>
      <c r="H829" s="121"/>
      <c r="I829" s="66" t="s">
        <v>415</v>
      </c>
      <c r="J829" s="66" t="s">
        <v>622</v>
      </c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</row>
    <row r="830" spans="1:28" ht="15" customHeight="1" x14ac:dyDescent="0.35">
      <c r="A830" s="125" t="s">
        <v>357</v>
      </c>
      <c r="B830" s="66" t="s">
        <v>200</v>
      </c>
      <c r="C830" s="105">
        <v>1.2546296296296297E-2</v>
      </c>
      <c r="D830" s="27">
        <v>98</v>
      </c>
      <c r="E830" s="106"/>
      <c r="F830" s="66"/>
      <c r="G830" s="124"/>
      <c r="H830" s="121"/>
      <c r="I830" s="66" t="s">
        <v>415</v>
      </c>
      <c r="J830" s="66" t="s">
        <v>622</v>
      </c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</row>
    <row r="831" spans="1:28" ht="15" customHeight="1" x14ac:dyDescent="0.35">
      <c r="A831" s="125" t="s">
        <v>357</v>
      </c>
      <c r="B831" s="66" t="s">
        <v>343</v>
      </c>
      <c r="C831" s="105">
        <v>1.255787037037037E-2</v>
      </c>
      <c r="D831" s="27">
        <v>86</v>
      </c>
      <c r="E831" s="106"/>
      <c r="F831" s="66"/>
      <c r="G831" s="124"/>
      <c r="H831" s="121"/>
      <c r="I831" s="66" t="s">
        <v>415</v>
      </c>
      <c r="J831" s="66" t="s">
        <v>622</v>
      </c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</row>
    <row r="832" spans="1:28" ht="15" customHeight="1" x14ac:dyDescent="0.35">
      <c r="A832" s="125" t="s">
        <v>357</v>
      </c>
      <c r="B832" s="66" t="s">
        <v>138</v>
      </c>
      <c r="C832" s="105">
        <v>1.2685185185185185E-2</v>
      </c>
      <c r="D832" s="27">
        <v>97</v>
      </c>
      <c r="E832" s="106"/>
      <c r="F832" s="66"/>
      <c r="G832" s="124"/>
      <c r="H832" s="121"/>
      <c r="I832" s="66" t="s">
        <v>415</v>
      </c>
      <c r="J832" s="66" t="s">
        <v>622</v>
      </c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</row>
    <row r="833" spans="1:28" ht="15" customHeight="1" x14ac:dyDescent="0.35">
      <c r="A833" s="125" t="s">
        <v>357</v>
      </c>
      <c r="B833" s="66" t="s">
        <v>283</v>
      </c>
      <c r="C833" s="105">
        <v>1.2951388888888889E-2</v>
      </c>
      <c r="D833" s="27">
        <v>85</v>
      </c>
      <c r="E833" s="106"/>
      <c r="F833" s="66"/>
      <c r="G833" s="124"/>
      <c r="H833" s="121"/>
      <c r="I833" s="66" t="s">
        <v>415</v>
      </c>
      <c r="J833" s="66" t="s">
        <v>622</v>
      </c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</row>
    <row r="834" spans="1:28" ht="15" customHeight="1" x14ac:dyDescent="0.35">
      <c r="A834" s="125" t="s">
        <v>357</v>
      </c>
      <c r="B834" s="66" t="s">
        <v>151</v>
      </c>
      <c r="C834" s="105">
        <v>1.2962962962962963E-2</v>
      </c>
      <c r="D834" s="27">
        <v>96</v>
      </c>
      <c r="E834" s="106"/>
      <c r="F834" s="66"/>
      <c r="G834" s="124"/>
      <c r="H834" s="121"/>
      <c r="I834" s="66" t="s">
        <v>415</v>
      </c>
      <c r="J834" s="66" t="s">
        <v>622</v>
      </c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</row>
    <row r="835" spans="1:28" ht="15" customHeight="1" x14ac:dyDescent="0.35">
      <c r="A835" s="125" t="s">
        <v>357</v>
      </c>
      <c r="B835" s="66" t="s">
        <v>344</v>
      </c>
      <c r="C835" s="105">
        <v>1.3113425925925926E-2</v>
      </c>
      <c r="D835" s="27">
        <v>84</v>
      </c>
      <c r="E835" s="106"/>
      <c r="F835" s="66"/>
      <c r="G835" s="124"/>
      <c r="H835" s="121"/>
      <c r="I835" s="66" t="s">
        <v>415</v>
      </c>
      <c r="J835" s="66" t="s">
        <v>622</v>
      </c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</row>
    <row r="836" spans="1:28" ht="15" customHeight="1" x14ac:dyDescent="0.35">
      <c r="A836" s="125" t="s">
        <v>357</v>
      </c>
      <c r="B836" s="66" t="s">
        <v>203</v>
      </c>
      <c r="C836" s="105">
        <v>1.3206018518518518E-2</v>
      </c>
      <c r="D836" s="27">
        <v>95</v>
      </c>
      <c r="E836" s="105"/>
      <c r="F836" s="66"/>
      <c r="G836" s="119"/>
      <c r="H836" s="121"/>
      <c r="I836" s="66" t="s">
        <v>415</v>
      </c>
      <c r="J836" s="66" t="s">
        <v>622</v>
      </c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</row>
    <row r="837" spans="1:28" ht="15" customHeight="1" x14ac:dyDescent="0.35">
      <c r="A837" s="125" t="s">
        <v>357</v>
      </c>
      <c r="B837" s="66" t="s">
        <v>156</v>
      </c>
      <c r="C837" s="105">
        <v>1.3229166666666667E-2</v>
      </c>
      <c r="D837" s="27">
        <v>94</v>
      </c>
      <c r="E837" s="106"/>
      <c r="F837" s="66"/>
      <c r="G837" s="124"/>
      <c r="H837" s="121"/>
      <c r="I837" s="66" t="s">
        <v>415</v>
      </c>
      <c r="J837" s="66" t="s">
        <v>622</v>
      </c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</row>
    <row r="838" spans="1:28" ht="15" customHeight="1" x14ac:dyDescent="0.35">
      <c r="A838" s="125" t="s">
        <v>357</v>
      </c>
      <c r="B838" s="66" t="s">
        <v>234</v>
      </c>
      <c r="C838" s="105">
        <v>1.3263888888888889E-2</v>
      </c>
      <c r="D838" s="27">
        <v>83</v>
      </c>
      <c r="E838" s="106"/>
      <c r="F838" s="66"/>
      <c r="G838" s="124"/>
      <c r="H838" s="121"/>
      <c r="I838" s="66" t="s">
        <v>415</v>
      </c>
      <c r="J838" s="66" t="s">
        <v>622</v>
      </c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</row>
    <row r="839" spans="1:28" ht="15" customHeight="1" x14ac:dyDescent="0.35">
      <c r="A839" s="125" t="s">
        <v>357</v>
      </c>
      <c r="B839" s="66" t="s">
        <v>154</v>
      </c>
      <c r="C839" s="105">
        <v>1.3275462962962963E-2</v>
      </c>
      <c r="D839" s="27">
        <v>93</v>
      </c>
      <c r="E839" s="106"/>
      <c r="F839" s="66"/>
      <c r="G839" s="124"/>
      <c r="H839" s="121"/>
      <c r="I839" s="66" t="s">
        <v>415</v>
      </c>
      <c r="J839" s="66" t="s">
        <v>622</v>
      </c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</row>
    <row r="840" spans="1:28" ht="15" customHeight="1" x14ac:dyDescent="0.35">
      <c r="A840" s="125" t="s">
        <v>357</v>
      </c>
      <c r="B840" s="66" t="s">
        <v>286</v>
      </c>
      <c r="C840" s="105">
        <v>1.3287037037037036E-2</v>
      </c>
      <c r="D840" s="27">
        <v>82</v>
      </c>
      <c r="E840" s="106"/>
      <c r="F840" s="66"/>
      <c r="G840" s="124"/>
      <c r="H840" s="121"/>
      <c r="I840" s="66" t="s">
        <v>415</v>
      </c>
      <c r="J840" s="66" t="s">
        <v>622</v>
      </c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</row>
    <row r="841" spans="1:28" ht="15" customHeight="1" x14ac:dyDescent="0.35">
      <c r="A841" s="125" t="s">
        <v>357</v>
      </c>
      <c r="B841" s="66" t="s">
        <v>623</v>
      </c>
      <c r="C841" s="105">
        <v>1.375E-2</v>
      </c>
      <c r="D841" s="27" t="e">
        <v>#N/A</v>
      </c>
      <c r="E841" s="105"/>
      <c r="F841" s="66"/>
      <c r="G841" s="119"/>
      <c r="H841" s="121"/>
      <c r="I841" s="66"/>
      <c r="J841" s="66" t="s">
        <v>622</v>
      </c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</row>
    <row r="842" spans="1:28" ht="15" customHeight="1" x14ac:dyDescent="0.35">
      <c r="A842" s="125" t="s">
        <v>357</v>
      </c>
      <c r="B842" s="66" t="s">
        <v>316</v>
      </c>
      <c r="C842" s="105">
        <v>1.3923611111111111E-2</v>
      </c>
      <c r="D842" s="27">
        <v>81</v>
      </c>
      <c r="E842" s="106"/>
      <c r="F842" s="66"/>
      <c r="G842" s="124"/>
      <c r="H842" s="121"/>
      <c r="I842" s="66" t="s">
        <v>415</v>
      </c>
      <c r="J842" s="66" t="s">
        <v>622</v>
      </c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</row>
    <row r="843" spans="1:28" ht="15" customHeight="1" x14ac:dyDescent="0.35">
      <c r="A843" s="125" t="s">
        <v>357</v>
      </c>
      <c r="B843" s="66" t="s">
        <v>157</v>
      </c>
      <c r="C843" s="105">
        <v>1.4039351851851851E-2</v>
      </c>
      <c r="D843" s="27">
        <v>92</v>
      </c>
      <c r="E843" s="27"/>
      <c r="F843" s="66"/>
      <c r="G843" s="66"/>
      <c r="H843" s="66"/>
      <c r="I843" s="66" t="s">
        <v>415</v>
      </c>
      <c r="J843" s="66" t="s">
        <v>622</v>
      </c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</row>
    <row r="844" spans="1:28" ht="15" customHeight="1" x14ac:dyDescent="0.35">
      <c r="A844" s="125" t="s">
        <v>357</v>
      </c>
      <c r="B844" s="66" t="s">
        <v>230</v>
      </c>
      <c r="C844" s="105">
        <v>1.4085648148148147E-2</v>
      </c>
      <c r="D844" s="27">
        <v>80</v>
      </c>
      <c r="E844" s="106"/>
      <c r="F844" s="66"/>
      <c r="G844" s="124"/>
      <c r="H844" s="121"/>
      <c r="I844" s="66" t="s">
        <v>415</v>
      </c>
      <c r="J844" s="66" t="s">
        <v>622</v>
      </c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</row>
    <row r="845" spans="1:28" ht="15" customHeight="1" x14ac:dyDescent="0.35">
      <c r="A845" s="125" t="s">
        <v>357</v>
      </c>
      <c r="B845" s="66" t="s">
        <v>237</v>
      </c>
      <c r="C845" s="105">
        <v>1.4270833333333333E-2</v>
      </c>
      <c r="D845" s="27">
        <v>79</v>
      </c>
      <c r="E845" s="106"/>
      <c r="F845" s="66"/>
      <c r="G845" s="124"/>
      <c r="H845" s="121"/>
      <c r="I845" s="66" t="s">
        <v>415</v>
      </c>
      <c r="J845" s="66" t="s">
        <v>622</v>
      </c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</row>
    <row r="846" spans="1:28" ht="15" customHeight="1" x14ac:dyDescent="0.35">
      <c r="A846" s="125" t="s">
        <v>357</v>
      </c>
      <c r="B846" s="66" t="s">
        <v>145</v>
      </c>
      <c r="C846" s="105">
        <v>1.4814814814814815E-2</v>
      </c>
      <c r="D846" s="27">
        <v>91</v>
      </c>
      <c r="E846" s="106"/>
      <c r="F846" s="66"/>
      <c r="G846" s="124"/>
      <c r="H846" s="121"/>
      <c r="I846" s="66" t="s">
        <v>415</v>
      </c>
      <c r="J846" s="66" t="s">
        <v>622</v>
      </c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</row>
    <row r="847" spans="1:28" ht="15" customHeight="1" x14ac:dyDescent="0.35">
      <c r="A847" s="125" t="s">
        <v>357</v>
      </c>
      <c r="B847" s="66" t="s">
        <v>192</v>
      </c>
      <c r="C847" s="105">
        <v>1.494212962962963E-2</v>
      </c>
      <c r="D847" s="27">
        <v>90</v>
      </c>
      <c r="E847" s="106"/>
      <c r="F847" s="66"/>
      <c r="G847" s="124"/>
      <c r="H847" s="121"/>
      <c r="I847" s="66" t="s">
        <v>415</v>
      </c>
      <c r="J847" s="66" t="s">
        <v>622</v>
      </c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</row>
    <row r="848" spans="1:28" ht="15" customHeight="1" x14ac:dyDescent="0.35">
      <c r="A848" s="125" t="s">
        <v>357</v>
      </c>
      <c r="B848" s="66" t="s">
        <v>263</v>
      </c>
      <c r="C848" s="105">
        <v>1.6192129629629629E-2</v>
      </c>
      <c r="D848" s="27">
        <v>78</v>
      </c>
      <c r="E848" s="106"/>
      <c r="F848" s="66"/>
      <c r="G848" s="124"/>
      <c r="H848" s="121"/>
      <c r="I848" s="66" t="s">
        <v>415</v>
      </c>
      <c r="J848" s="66" t="s">
        <v>622</v>
      </c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</row>
    <row r="849" spans="1:28" ht="15" customHeight="1" x14ac:dyDescent="0.35">
      <c r="A849" s="125" t="s">
        <v>357</v>
      </c>
      <c r="B849" s="66" t="s">
        <v>174</v>
      </c>
      <c r="C849" s="105">
        <v>1.6215277777777776E-2</v>
      </c>
      <c r="D849" s="27">
        <v>89</v>
      </c>
      <c r="E849" s="105"/>
      <c r="F849" s="66"/>
      <c r="G849" s="124"/>
      <c r="H849" s="121"/>
      <c r="I849" s="66" t="s">
        <v>415</v>
      </c>
      <c r="J849" s="66" t="s">
        <v>622</v>
      </c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</row>
    <row r="850" spans="1:28" ht="15" customHeight="1" x14ac:dyDescent="0.35">
      <c r="A850" s="125" t="s">
        <v>357</v>
      </c>
      <c r="B850" s="66" t="s">
        <v>214</v>
      </c>
      <c r="C850" s="105">
        <v>1.6238425925925927E-2</v>
      </c>
      <c r="D850" s="27">
        <v>88</v>
      </c>
      <c r="E850" s="105"/>
      <c r="F850" s="66"/>
      <c r="G850" s="119"/>
      <c r="H850" s="121"/>
      <c r="I850" s="66" t="s">
        <v>415</v>
      </c>
      <c r="J850" s="66" t="s">
        <v>622</v>
      </c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</row>
    <row r="851" spans="1:28" ht="15" customHeight="1" x14ac:dyDescent="0.35">
      <c r="A851" s="125" t="s">
        <v>357</v>
      </c>
      <c r="B851" s="66" t="s">
        <v>277</v>
      </c>
      <c r="C851" s="105">
        <v>1.6296296296296295E-2</v>
      </c>
      <c r="D851" s="27">
        <v>77</v>
      </c>
      <c r="E851" s="106"/>
      <c r="F851" s="66"/>
      <c r="G851" s="124"/>
      <c r="H851" s="121"/>
      <c r="I851" s="66" t="s">
        <v>415</v>
      </c>
      <c r="J851" s="66" t="s">
        <v>622</v>
      </c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</row>
    <row r="852" spans="1:28" ht="15" customHeight="1" x14ac:dyDescent="0.35">
      <c r="A852" s="125" t="s">
        <v>357</v>
      </c>
      <c r="B852" s="66" t="s">
        <v>193</v>
      </c>
      <c r="C852" s="105">
        <v>1.6319444444444445E-2</v>
      </c>
      <c r="D852" s="27">
        <v>87</v>
      </c>
      <c r="E852" s="106"/>
      <c r="F852" s="66"/>
      <c r="G852" s="124"/>
      <c r="H852" s="121"/>
      <c r="I852" s="66" t="s">
        <v>415</v>
      </c>
      <c r="J852" s="66" t="s">
        <v>622</v>
      </c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</row>
    <row r="853" spans="1:28" ht="15" customHeight="1" x14ac:dyDescent="0.35">
      <c r="A853" s="125" t="s">
        <v>357</v>
      </c>
      <c r="B853" s="66" t="s">
        <v>215</v>
      </c>
      <c r="C853" s="105">
        <v>1.6527777777777777E-2</v>
      </c>
      <c r="D853" s="27">
        <v>86</v>
      </c>
      <c r="E853" s="106"/>
      <c r="F853" s="66"/>
      <c r="G853" s="124"/>
      <c r="H853" s="121"/>
      <c r="I853" s="66" t="s">
        <v>415</v>
      </c>
      <c r="J853" s="66" t="s">
        <v>622</v>
      </c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</row>
    <row r="854" spans="1:28" ht="15" customHeight="1" x14ac:dyDescent="0.35">
      <c r="A854" s="125" t="s">
        <v>357</v>
      </c>
      <c r="B854" s="66" t="s">
        <v>160</v>
      </c>
      <c r="C854" s="105">
        <v>1.6608796296296295E-2</v>
      </c>
      <c r="D854" s="27">
        <v>85</v>
      </c>
      <c r="E854" s="105"/>
      <c r="F854" s="66"/>
      <c r="G854" s="124"/>
      <c r="H854" s="121"/>
      <c r="I854" s="66" t="s">
        <v>415</v>
      </c>
      <c r="J854" s="66" t="s">
        <v>622</v>
      </c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</row>
    <row r="855" spans="1:28" ht="15" customHeight="1" x14ac:dyDescent="0.35">
      <c r="A855" s="125" t="s">
        <v>357</v>
      </c>
      <c r="B855" s="66" t="s">
        <v>196</v>
      </c>
      <c r="C855" s="105">
        <v>1.6666666666666666E-2</v>
      </c>
      <c r="D855" s="27">
        <v>84</v>
      </c>
      <c r="E855" s="106"/>
      <c r="F855" s="66"/>
      <c r="G855" s="124"/>
      <c r="H855" s="121"/>
      <c r="I855" s="66" t="s">
        <v>415</v>
      </c>
      <c r="J855" s="66" t="s">
        <v>622</v>
      </c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</row>
    <row r="856" spans="1:28" ht="15" customHeight="1" x14ac:dyDescent="0.35">
      <c r="A856" s="125" t="s">
        <v>357</v>
      </c>
      <c r="B856" s="66" t="s">
        <v>624</v>
      </c>
      <c r="C856" s="105">
        <v>1.6840277777777777E-2</v>
      </c>
      <c r="D856" s="27">
        <v>83</v>
      </c>
      <c r="E856" s="106"/>
      <c r="F856" s="66"/>
      <c r="G856" s="124"/>
      <c r="H856" s="121"/>
      <c r="I856" s="66" t="s">
        <v>415</v>
      </c>
      <c r="J856" s="66" t="s">
        <v>622</v>
      </c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</row>
    <row r="857" spans="1:28" ht="15" customHeight="1" x14ac:dyDescent="0.35">
      <c r="A857" s="125" t="s">
        <v>357</v>
      </c>
      <c r="B857" s="66" t="s">
        <v>162</v>
      </c>
      <c r="C857" s="105">
        <v>1.7754629629629631E-2</v>
      </c>
      <c r="D857" s="27">
        <v>82</v>
      </c>
      <c r="E857" s="106"/>
      <c r="F857" s="66"/>
      <c r="G857" s="124"/>
      <c r="H857" s="121"/>
      <c r="I857" s="66" t="s">
        <v>415</v>
      </c>
      <c r="J857" s="66" t="s">
        <v>622</v>
      </c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</row>
    <row r="858" spans="1:28" ht="15" customHeight="1" x14ac:dyDescent="0.35">
      <c r="A858" s="125" t="s">
        <v>357</v>
      </c>
      <c r="B858" s="66" t="s">
        <v>253</v>
      </c>
      <c r="C858" s="105">
        <v>1.8807870370370371E-2</v>
      </c>
      <c r="D858" s="27">
        <v>76</v>
      </c>
      <c r="E858" s="106"/>
      <c r="F858" s="66"/>
      <c r="G858" s="124"/>
      <c r="H858" s="121"/>
      <c r="I858" s="66" t="s">
        <v>415</v>
      </c>
      <c r="J858" s="66" t="s">
        <v>622</v>
      </c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</row>
    <row r="859" spans="1:28" ht="15" customHeight="1" x14ac:dyDescent="0.35">
      <c r="A859" s="125" t="s">
        <v>357</v>
      </c>
      <c r="B859" s="66"/>
      <c r="C859" s="105"/>
      <c r="D859" s="27"/>
      <c r="E859" s="106"/>
      <c r="F859" s="66"/>
      <c r="G859" s="124"/>
      <c r="H859" s="121"/>
      <c r="I859" s="66"/>
      <c r="J859" s="66" t="s">
        <v>622</v>
      </c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</row>
    <row r="860" spans="1:28" ht="15" customHeight="1" x14ac:dyDescent="0.35">
      <c r="A860" s="102" t="s">
        <v>625</v>
      </c>
      <c r="B860" s="102"/>
      <c r="C860" s="105"/>
      <c r="D860" s="27"/>
      <c r="E860" s="106"/>
      <c r="F860" s="66"/>
      <c r="G860" s="124"/>
      <c r="H860" s="121"/>
      <c r="I860" s="66"/>
      <c r="J860" s="66" t="s">
        <v>626</v>
      </c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</row>
    <row r="861" spans="1:28" ht="15" customHeight="1" x14ac:dyDescent="0.35">
      <c r="A861" s="127" t="s">
        <v>429</v>
      </c>
      <c r="B861" s="102"/>
      <c r="C861" s="27" t="s">
        <v>430</v>
      </c>
      <c r="D861" s="27"/>
      <c r="E861" s="27" t="s">
        <v>431</v>
      </c>
      <c r="F861" s="66" t="s">
        <v>432</v>
      </c>
      <c r="G861" s="144" t="s">
        <v>433</v>
      </c>
      <c r="H861" s="142"/>
      <c r="I861" s="66"/>
      <c r="J861" s="66" t="s">
        <v>626</v>
      </c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</row>
    <row r="862" spans="1:28" ht="15" customHeight="1" x14ac:dyDescent="0.35">
      <c r="A862" s="107">
        <v>1</v>
      </c>
      <c r="B862" s="66" t="s">
        <v>261</v>
      </c>
      <c r="C862" s="105">
        <v>2.3935185185185184E-2</v>
      </c>
      <c r="D862" s="27">
        <v>97</v>
      </c>
      <c r="E862" s="106">
        <v>4.1296296296296296E-2</v>
      </c>
      <c r="F862" s="108">
        <v>4</v>
      </c>
      <c r="G862" s="128">
        <v>1.7361111111111112E-2</v>
      </c>
      <c r="H862" s="121"/>
      <c r="I862" s="66" t="s">
        <v>227</v>
      </c>
      <c r="J862" s="66" t="s">
        <v>626</v>
      </c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</row>
    <row r="863" spans="1:28" ht="15" customHeight="1" x14ac:dyDescent="0.35">
      <c r="A863" s="107">
        <v>2</v>
      </c>
      <c r="B863" s="66" t="s">
        <v>211</v>
      </c>
      <c r="C863" s="105">
        <v>3.2974537037037038E-2</v>
      </c>
      <c r="D863" s="27">
        <v>90</v>
      </c>
      <c r="E863" s="105">
        <v>4.148148148148148E-2</v>
      </c>
      <c r="F863" s="108">
        <v>18</v>
      </c>
      <c r="G863" s="128">
        <v>8.5069444444444437E-3</v>
      </c>
      <c r="H863" s="121"/>
      <c r="I863" s="66" t="s">
        <v>166</v>
      </c>
      <c r="J863" s="66" t="s">
        <v>626</v>
      </c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</row>
    <row r="864" spans="1:28" ht="15" customHeight="1" x14ac:dyDescent="0.35">
      <c r="A864" s="107">
        <v>3</v>
      </c>
      <c r="B864" s="66" t="s">
        <v>244</v>
      </c>
      <c r="C864" s="105">
        <v>3.2986111111111112E-2</v>
      </c>
      <c r="D864" s="27">
        <v>88</v>
      </c>
      <c r="E864" s="106">
        <v>4.1493055555555554E-2</v>
      </c>
      <c r="F864" s="108">
        <v>19</v>
      </c>
      <c r="G864" s="128">
        <v>8.5069444444444437E-3</v>
      </c>
      <c r="H864" s="121"/>
      <c r="I864" s="66" t="s">
        <v>254</v>
      </c>
      <c r="J864" s="66" t="s">
        <v>626</v>
      </c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</row>
    <row r="865" spans="1:28" ht="15" customHeight="1" x14ac:dyDescent="0.35">
      <c r="A865" s="107">
        <v>4</v>
      </c>
      <c r="B865" s="66" t="s">
        <v>319</v>
      </c>
      <c r="C865" s="105">
        <v>3.0856481481481481E-2</v>
      </c>
      <c r="D865" s="27">
        <v>89</v>
      </c>
      <c r="E865" s="106">
        <v>4.266203703703704E-2</v>
      </c>
      <c r="F865" s="108">
        <v>15</v>
      </c>
      <c r="G865" s="128">
        <v>1.1805555555555555E-2</v>
      </c>
      <c r="H865" s="121"/>
      <c r="I865" s="66" t="s">
        <v>243</v>
      </c>
      <c r="J865" s="66" t="s">
        <v>626</v>
      </c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</row>
    <row r="866" spans="1:28" ht="15" customHeight="1" x14ac:dyDescent="0.35">
      <c r="A866" s="107">
        <v>5</v>
      </c>
      <c r="B866" s="66" t="s">
        <v>315</v>
      </c>
      <c r="C866" s="105">
        <v>2.943287037037037E-2</v>
      </c>
      <c r="D866" s="27">
        <v>90</v>
      </c>
      <c r="E866" s="106">
        <v>4.297453703703704E-2</v>
      </c>
      <c r="F866" s="108">
        <v>14</v>
      </c>
      <c r="G866" s="128">
        <v>1.3541666666666667E-2</v>
      </c>
      <c r="H866" s="66"/>
      <c r="I866" s="66" t="s">
        <v>243</v>
      </c>
      <c r="J866" s="66" t="s">
        <v>626</v>
      </c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</row>
    <row r="867" spans="1:28" ht="15" customHeight="1" x14ac:dyDescent="0.35">
      <c r="A867" s="107">
        <v>6</v>
      </c>
      <c r="B867" s="66" t="s">
        <v>627</v>
      </c>
      <c r="C867" s="105">
        <v>3.7013888888888888E-2</v>
      </c>
      <c r="D867" s="27" t="s">
        <v>376</v>
      </c>
      <c r="E867" s="106">
        <v>4.3090277777777776E-2</v>
      </c>
      <c r="F867" s="108">
        <v>21</v>
      </c>
      <c r="G867" s="128">
        <v>6.076388888888889E-3</v>
      </c>
      <c r="H867" s="66"/>
      <c r="I867" s="66"/>
      <c r="J867" s="66" t="s">
        <v>626</v>
      </c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</row>
    <row r="868" spans="1:28" ht="15" customHeight="1" x14ac:dyDescent="0.35">
      <c r="A868" s="107">
        <v>7</v>
      </c>
      <c r="B868" s="66" t="s">
        <v>262</v>
      </c>
      <c r="C868" s="105">
        <v>2.6296296296296297E-2</v>
      </c>
      <c r="D868" s="27">
        <v>95</v>
      </c>
      <c r="E868" s="106">
        <v>4.3136574074074077E-2</v>
      </c>
      <c r="F868" s="108">
        <v>8</v>
      </c>
      <c r="G868" s="123">
        <v>1.6840277777777777E-2</v>
      </c>
      <c r="H868" s="66"/>
      <c r="I868" s="66" t="s">
        <v>239</v>
      </c>
      <c r="J868" s="66" t="s">
        <v>626</v>
      </c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</row>
    <row r="869" spans="1:28" ht="15" customHeight="1" x14ac:dyDescent="0.35">
      <c r="A869" s="107">
        <v>8</v>
      </c>
      <c r="B869" s="66" t="s">
        <v>222</v>
      </c>
      <c r="C869" s="105">
        <v>2.2395833333333334E-2</v>
      </c>
      <c r="D869" s="27">
        <v>98</v>
      </c>
      <c r="E869" s="106">
        <v>4.3229166666666666E-2</v>
      </c>
      <c r="F869" s="108">
        <v>3</v>
      </c>
      <c r="G869" s="123">
        <v>2.0833333333333332E-2</v>
      </c>
      <c r="H869" s="66"/>
      <c r="I869" s="66" t="s">
        <v>227</v>
      </c>
      <c r="J869" s="66" t="s">
        <v>626</v>
      </c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</row>
    <row r="870" spans="1:28" ht="15" customHeight="1" x14ac:dyDescent="0.35">
      <c r="A870" s="107">
        <v>9</v>
      </c>
      <c r="B870" s="66" t="s">
        <v>257</v>
      </c>
      <c r="C870" s="105">
        <v>2.7268518518518518E-2</v>
      </c>
      <c r="D870" s="27">
        <v>91</v>
      </c>
      <c r="E870" s="106">
        <v>4.341435185185185E-2</v>
      </c>
      <c r="F870" s="108">
        <v>13</v>
      </c>
      <c r="G870" s="123">
        <v>1.6145833333333335E-2</v>
      </c>
      <c r="H870" s="66"/>
      <c r="I870" s="66" t="s">
        <v>239</v>
      </c>
      <c r="J870" s="66" t="s">
        <v>626</v>
      </c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</row>
    <row r="871" spans="1:28" ht="15" customHeight="1" x14ac:dyDescent="0.35">
      <c r="A871" s="107">
        <v>10</v>
      </c>
      <c r="B871" s="66" t="s">
        <v>149</v>
      </c>
      <c r="C871" s="105">
        <v>2.6412037037037036E-2</v>
      </c>
      <c r="D871" s="27">
        <v>96</v>
      </c>
      <c r="E871" s="106">
        <v>4.3425925925925923E-2</v>
      </c>
      <c r="F871" s="108">
        <v>9</v>
      </c>
      <c r="G871" s="123">
        <v>1.7013888888888887E-2</v>
      </c>
      <c r="H871" s="66"/>
      <c r="I871" s="66" t="s">
        <v>147</v>
      </c>
      <c r="J871" s="66" t="s">
        <v>626</v>
      </c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</row>
    <row r="872" spans="1:28" ht="15" customHeight="1" x14ac:dyDescent="0.35">
      <c r="A872" s="107">
        <v>11</v>
      </c>
      <c r="B872" s="66" t="s">
        <v>144</v>
      </c>
      <c r="C872" s="105">
        <v>2.4004629629629629E-2</v>
      </c>
      <c r="D872" s="27">
        <v>100</v>
      </c>
      <c r="E872" s="106">
        <v>4.3622685185185188E-2</v>
      </c>
      <c r="F872" s="108">
        <v>6</v>
      </c>
      <c r="G872" s="123">
        <v>1.9618055555555555E-2</v>
      </c>
      <c r="H872" s="66"/>
      <c r="I872" s="66" t="s">
        <v>148</v>
      </c>
      <c r="J872" s="66" t="s">
        <v>626</v>
      </c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</row>
    <row r="873" spans="1:28" ht="15" customHeight="1" x14ac:dyDescent="0.35">
      <c r="A873" s="107">
        <v>12</v>
      </c>
      <c r="B873" s="66" t="s">
        <v>224</v>
      </c>
      <c r="C873" s="105">
        <v>2.193287037037037E-2</v>
      </c>
      <c r="D873" s="27">
        <v>100</v>
      </c>
      <c r="E873" s="106">
        <v>4.3807870370370372E-2</v>
      </c>
      <c r="F873" s="108">
        <v>1</v>
      </c>
      <c r="G873" s="123">
        <v>2.1874999999999999E-2</v>
      </c>
      <c r="H873" s="66"/>
      <c r="I873" s="66" t="s">
        <v>225</v>
      </c>
      <c r="J873" s="66" t="s">
        <v>626</v>
      </c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</row>
    <row r="874" spans="1:28" ht="15" customHeight="1" x14ac:dyDescent="0.35">
      <c r="A874" s="107">
        <v>13</v>
      </c>
      <c r="B874" s="66" t="s">
        <v>256</v>
      </c>
      <c r="C874" s="105">
        <v>2.6643518518518518E-2</v>
      </c>
      <c r="D874" s="27">
        <v>93</v>
      </c>
      <c r="E874" s="106">
        <v>4.3831018518518519E-2</v>
      </c>
      <c r="F874" s="108">
        <v>11</v>
      </c>
      <c r="G874" s="123">
        <v>1.7187500000000001E-2</v>
      </c>
      <c r="H874" s="66"/>
      <c r="I874" s="66" t="s">
        <v>239</v>
      </c>
      <c r="J874" s="66" t="s">
        <v>626</v>
      </c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</row>
    <row r="875" spans="1:28" ht="15" customHeight="1" x14ac:dyDescent="0.35">
      <c r="A875" s="107">
        <v>14</v>
      </c>
      <c r="B875" s="66" t="s">
        <v>142</v>
      </c>
      <c r="C875" s="105">
        <v>2.4074074074074074E-2</v>
      </c>
      <c r="D875" s="27">
        <v>98</v>
      </c>
      <c r="E875" s="106">
        <v>4.386574074074074E-2</v>
      </c>
      <c r="F875" s="108">
        <v>7</v>
      </c>
      <c r="G875" s="123">
        <v>1.9791666666666666E-2</v>
      </c>
      <c r="H875" s="66"/>
      <c r="I875" s="66" t="s">
        <v>148</v>
      </c>
      <c r="J875" s="66" t="s">
        <v>626</v>
      </c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</row>
    <row r="876" spans="1:28" ht="15" customHeight="1" x14ac:dyDescent="0.35">
      <c r="A876" s="107">
        <v>15</v>
      </c>
      <c r="B876" s="66" t="s">
        <v>155</v>
      </c>
      <c r="C876" s="105">
        <v>3.1064814814814816E-2</v>
      </c>
      <c r="D876" s="27">
        <v>94</v>
      </c>
      <c r="E876" s="105">
        <v>4.3912037037037034E-2</v>
      </c>
      <c r="F876" s="108">
        <v>16</v>
      </c>
      <c r="G876" s="114">
        <v>1.2847222222222222E-2</v>
      </c>
      <c r="H876" s="66"/>
      <c r="I876" s="66" t="s">
        <v>166</v>
      </c>
      <c r="J876" s="66" t="s">
        <v>626</v>
      </c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</row>
    <row r="877" spans="1:28" ht="15" customHeight="1" x14ac:dyDescent="0.35">
      <c r="A877" s="107">
        <v>16</v>
      </c>
      <c r="B877" s="66" t="s">
        <v>238</v>
      </c>
      <c r="C877" s="105">
        <v>2.6504629629629628E-2</v>
      </c>
      <c r="D877" s="27">
        <v>94</v>
      </c>
      <c r="E877" s="106">
        <v>4.403935185185185E-2</v>
      </c>
      <c r="F877" s="108">
        <v>10</v>
      </c>
      <c r="G877" s="123">
        <v>1.7534722222222222E-2</v>
      </c>
      <c r="H877" s="66"/>
      <c r="I877" s="66" t="s">
        <v>239</v>
      </c>
      <c r="J877" s="66" t="s">
        <v>626</v>
      </c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</row>
    <row r="878" spans="1:28" ht="15" customHeight="1" x14ac:dyDescent="0.35">
      <c r="A878" s="107">
        <v>17</v>
      </c>
      <c r="B878" s="66" t="s">
        <v>228</v>
      </c>
      <c r="C878" s="105">
        <v>2.2175925925925925E-2</v>
      </c>
      <c r="D878" s="27">
        <v>99</v>
      </c>
      <c r="E878" s="106">
        <v>4.4050925925925924E-2</v>
      </c>
      <c r="F878" s="108">
        <v>2</v>
      </c>
      <c r="G878" s="123">
        <v>2.1874999999999999E-2</v>
      </c>
      <c r="H878" s="66"/>
      <c r="I878" s="66" t="s">
        <v>225</v>
      </c>
      <c r="J878" s="66" t="s">
        <v>626</v>
      </c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</row>
    <row r="879" spans="1:28" ht="15" customHeight="1" x14ac:dyDescent="0.35">
      <c r="A879" s="107">
        <v>18</v>
      </c>
      <c r="B879" s="66" t="s">
        <v>259</v>
      </c>
      <c r="C879" s="105">
        <v>2.3935185185185184E-2</v>
      </c>
      <c r="D879" s="27">
        <v>97</v>
      </c>
      <c r="E879" s="106">
        <v>4.4247685185185189E-2</v>
      </c>
      <c r="F879" s="108">
        <v>4</v>
      </c>
      <c r="G879" s="128">
        <v>2.0312500000000001E-2</v>
      </c>
      <c r="H879" s="66"/>
      <c r="I879" s="66" t="s">
        <v>227</v>
      </c>
      <c r="J879" s="66" t="s">
        <v>626</v>
      </c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</row>
    <row r="880" spans="1:28" ht="15" customHeight="1" x14ac:dyDescent="0.35">
      <c r="A880" s="107">
        <v>19</v>
      </c>
      <c r="B880" s="66" t="s">
        <v>158</v>
      </c>
      <c r="C880" s="105">
        <v>3.2893518518518516E-2</v>
      </c>
      <c r="D880" s="27">
        <v>92</v>
      </c>
      <c r="E880" s="106">
        <v>4.4351851851851851E-2</v>
      </c>
      <c r="F880" s="108">
        <v>17</v>
      </c>
      <c r="G880" s="123">
        <v>1.1458333333333333E-2</v>
      </c>
      <c r="H880" s="66"/>
      <c r="I880" s="66" t="s">
        <v>166</v>
      </c>
      <c r="J880" s="66" t="s">
        <v>626</v>
      </c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</row>
    <row r="881" spans="1:28" ht="15" customHeight="1" x14ac:dyDescent="0.35">
      <c r="A881" s="107">
        <v>20</v>
      </c>
      <c r="B881" s="66" t="s">
        <v>277</v>
      </c>
      <c r="C881" s="105">
        <v>3.3090277777777781E-2</v>
      </c>
      <c r="D881" s="27">
        <v>87</v>
      </c>
      <c r="E881" s="105">
        <v>4.5763888888888889E-2</v>
      </c>
      <c r="F881" s="108">
        <v>20</v>
      </c>
      <c r="G881" s="114">
        <v>1.2673611111111111E-2</v>
      </c>
      <c r="H881" s="121"/>
      <c r="I881" s="66" t="s">
        <v>254</v>
      </c>
      <c r="J881" s="66" t="s">
        <v>626</v>
      </c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</row>
    <row r="882" spans="1:28" ht="15" customHeight="1" x14ac:dyDescent="0.35">
      <c r="A882" s="107">
        <v>21</v>
      </c>
      <c r="B882" s="66" t="s">
        <v>230</v>
      </c>
      <c r="C882" s="105">
        <v>2.6678240740740742E-2</v>
      </c>
      <c r="D882" s="27">
        <v>92</v>
      </c>
      <c r="E882" s="106">
        <v>4.5775462962962962E-2</v>
      </c>
      <c r="F882" s="108">
        <v>12</v>
      </c>
      <c r="G882" s="123">
        <v>1.9097222222222224E-2</v>
      </c>
      <c r="H882" s="121"/>
      <c r="I882" s="66" t="s">
        <v>239</v>
      </c>
      <c r="J882" s="66" t="s">
        <v>626</v>
      </c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</row>
    <row r="883" spans="1:28" ht="15" customHeight="1" x14ac:dyDescent="0.35">
      <c r="A883" s="125" t="s">
        <v>357</v>
      </c>
      <c r="B883" s="66"/>
      <c r="C883" s="105"/>
      <c r="D883" s="27"/>
      <c r="E883" s="106"/>
      <c r="F883" s="66"/>
      <c r="G883" s="124"/>
      <c r="H883" s="121"/>
      <c r="I883" s="66"/>
      <c r="J883" s="66" t="s">
        <v>626</v>
      </c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</row>
    <row r="884" spans="1:28" ht="15" customHeight="1" x14ac:dyDescent="0.35">
      <c r="A884" s="26" t="s">
        <v>628</v>
      </c>
      <c r="B884" s="102"/>
      <c r="C884" s="105"/>
      <c r="D884" s="27"/>
      <c r="E884" s="106"/>
      <c r="F884" s="66"/>
      <c r="G884" s="124"/>
      <c r="H884" s="121"/>
      <c r="I884" s="66"/>
      <c r="J884" s="66" t="s">
        <v>629</v>
      </c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</row>
    <row r="885" spans="1:28" ht="15" customHeight="1" x14ac:dyDescent="0.35">
      <c r="A885" s="108">
        <v>1</v>
      </c>
      <c r="B885" s="98" t="s">
        <v>630</v>
      </c>
      <c r="C885" s="105">
        <v>1.3483796296296296E-2</v>
      </c>
      <c r="D885" s="27">
        <v>100</v>
      </c>
      <c r="E885" s="106"/>
      <c r="F885" s="66"/>
      <c r="G885" s="124"/>
      <c r="H885" s="121"/>
      <c r="I885" s="66" t="s">
        <v>225</v>
      </c>
      <c r="J885" s="66" t="s">
        <v>629</v>
      </c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</row>
    <row r="886" spans="1:28" ht="15" customHeight="1" x14ac:dyDescent="0.35">
      <c r="A886" s="108">
        <v>6</v>
      </c>
      <c r="B886" s="98" t="s">
        <v>631</v>
      </c>
      <c r="C886" s="105">
        <v>1.4733796296296297E-2</v>
      </c>
      <c r="D886" s="27">
        <v>98</v>
      </c>
      <c r="E886" s="106"/>
      <c r="F886" s="66"/>
      <c r="G886" s="124"/>
      <c r="H886" s="121"/>
      <c r="I886" s="66" t="s">
        <v>233</v>
      </c>
      <c r="J886" s="66" t="s">
        <v>629</v>
      </c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</row>
    <row r="887" spans="1:28" ht="15" customHeight="1" x14ac:dyDescent="0.35">
      <c r="A887" s="108">
        <v>15</v>
      </c>
      <c r="B887" s="98" t="s">
        <v>632</v>
      </c>
      <c r="C887" s="105">
        <v>1.5983796296296298E-2</v>
      </c>
      <c r="D887" s="27">
        <v>100</v>
      </c>
      <c r="E887" s="106"/>
      <c r="F887" s="66"/>
      <c r="G887" s="124"/>
      <c r="H887" s="66"/>
      <c r="I887" s="66" t="s">
        <v>147</v>
      </c>
      <c r="J887" s="66" t="s">
        <v>629</v>
      </c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</row>
    <row r="888" spans="1:28" ht="15" customHeight="1" x14ac:dyDescent="0.35">
      <c r="A888" s="108">
        <v>16</v>
      </c>
      <c r="B888" s="98" t="s">
        <v>633</v>
      </c>
      <c r="C888" s="105">
        <v>1.5983796296296298E-2</v>
      </c>
      <c r="D888" s="27">
        <v>100</v>
      </c>
      <c r="E888" s="106"/>
      <c r="F888" s="66"/>
      <c r="G888" s="124"/>
      <c r="H888" s="66"/>
      <c r="I888" s="66" t="s">
        <v>147</v>
      </c>
      <c r="J888" s="66" t="s">
        <v>629</v>
      </c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</row>
    <row r="889" spans="1:28" ht="15" customHeight="1" x14ac:dyDescent="0.35">
      <c r="A889" s="108">
        <v>18</v>
      </c>
      <c r="B889" s="98" t="s">
        <v>634</v>
      </c>
      <c r="C889" s="105">
        <v>1.636574074074074E-2</v>
      </c>
      <c r="D889" s="27">
        <v>96</v>
      </c>
      <c r="E889" s="106"/>
      <c r="F889" s="66"/>
      <c r="G889" s="124"/>
      <c r="H889" s="66"/>
      <c r="I889" s="66" t="s">
        <v>239</v>
      </c>
      <c r="J889" s="66" t="s">
        <v>629</v>
      </c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</row>
    <row r="890" spans="1:28" ht="15" customHeight="1" x14ac:dyDescent="0.35">
      <c r="A890" s="108">
        <v>28</v>
      </c>
      <c r="B890" s="98" t="s">
        <v>468</v>
      </c>
      <c r="C890" s="105">
        <v>1.695601851851852E-2</v>
      </c>
      <c r="D890" s="27">
        <v>98</v>
      </c>
      <c r="E890" s="27"/>
      <c r="F890" s="66"/>
      <c r="G890" s="66"/>
      <c r="H890" s="66"/>
      <c r="I890" s="66" t="s">
        <v>161</v>
      </c>
      <c r="J890" s="66" t="s">
        <v>629</v>
      </c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</row>
    <row r="891" spans="1:28" ht="15" customHeight="1" x14ac:dyDescent="0.35">
      <c r="A891" s="108">
        <v>31</v>
      </c>
      <c r="B891" s="98" t="s">
        <v>490</v>
      </c>
      <c r="C891" s="105">
        <v>1.7152777777777777E-2</v>
      </c>
      <c r="D891" s="27">
        <v>94</v>
      </c>
      <c r="E891" s="106"/>
      <c r="F891" s="66"/>
      <c r="G891" s="124"/>
      <c r="H891" s="66"/>
      <c r="I891" s="66" t="s">
        <v>243</v>
      </c>
      <c r="J891" s="66" t="s">
        <v>629</v>
      </c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</row>
    <row r="892" spans="1:28" ht="15" customHeight="1" x14ac:dyDescent="0.35">
      <c r="A892" s="108">
        <v>34</v>
      </c>
      <c r="B892" s="98" t="s">
        <v>635</v>
      </c>
      <c r="C892" s="105">
        <v>1.7604166666666667E-2</v>
      </c>
      <c r="D892" s="27" t="s">
        <v>376</v>
      </c>
      <c r="E892" s="27"/>
      <c r="F892" s="66"/>
      <c r="G892" s="66"/>
      <c r="H892" s="66"/>
      <c r="I892" s="66"/>
      <c r="J892" s="66" t="s">
        <v>629</v>
      </c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</row>
    <row r="893" spans="1:28" ht="15" customHeight="1" x14ac:dyDescent="0.35">
      <c r="A893" s="108">
        <v>46</v>
      </c>
      <c r="B893" s="98" t="s">
        <v>636</v>
      </c>
      <c r="C893" s="105">
        <v>1.8530092592592591E-2</v>
      </c>
      <c r="D893" s="27">
        <v>97</v>
      </c>
      <c r="E893" s="106"/>
      <c r="F893" s="66"/>
      <c r="G893" s="124"/>
      <c r="H893" s="66"/>
      <c r="I893" s="66" t="s">
        <v>159</v>
      </c>
      <c r="J893" s="66" t="s">
        <v>629</v>
      </c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</row>
    <row r="894" spans="1:28" ht="15" customHeight="1" x14ac:dyDescent="0.35">
      <c r="A894" s="108">
        <v>57</v>
      </c>
      <c r="B894" s="98" t="s">
        <v>637</v>
      </c>
      <c r="C894" s="105">
        <v>1.8796296296296297E-2</v>
      </c>
      <c r="D894" s="27">
        <v>96</v>
      </c>
      <c r="E894" s="106"/>
      <c r="F894" s="66"/>
      <c r="G894" s="124"/>
      <c r="H894" s="66"/>
      <c r="I894" s="66" t="s">
        <v>159</v>
      </c>
      <c r="J894" s="66" t="s">
        <v>629</v>
      </c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</row>
    <row r="895" spans="1:28" ht="15" customHeight="1" x14ac:dyDescent="0.35">
      <c r="A895" s="108">
        <v>65</v>
      </c>
      <c r="B895" s="98" t="s">
        <v>638</v>
      </c>
      <c r="C895" s="105">
        <v>1.923611111111111E-2</v>
      </c>
      <c r="D895" s="27">
        <v>95</v>
      </c>
      <c r="E895" s="106"/>
      <c r="F895" s="66"/>
      <c r="G895" s="124"/>
      <c r="H895" s="66"/>
      <c r="I895" s="66" t="s">
        <v>166</v>
      </c>
      <c r="J895" s="66" t="s">
        <v>629</v>
      </c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</row>
    <row r="896" spans="1:28" ht="15" customHeight="1" x14ac:dyDescent="0.35">
      <c r="A896" s="108">
        <v>67</v>
      </c>
      <c r="B896" s="98" t="s">
        <v>639</v>
      </c>
      <c r="C896" s="105">
        <v>1.9282407407407408E-2</v>
      </c>
      <c r="D896" s="27">
        <v>94</v>
      </c>
      <c r="E896" s="106"/>
      <c r="F896" s="66"/>
      <c r="G896" s="124"/>
      <c r="H896" s="66"/>
      <c r="I896" s="66" t="s">
        <v>166</v>
      </c>
      <c r="J896" s="66" t="s">
        <v>629</v>
      </c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</row>
    <row r="897" spans="1:28" ht="15" customHeight="1" x14ac:dyDescent="0.35">
      <c r="A897" s="108">
        <v>68</v>
      </c>
      <c r="B897" s="98" t="s">
        <v>479</v>
      </c>
      <c r="C897" s="105">
        <v>1.9421296296296298E-2</v>
      </c>
      <c r="D897" s="27">
        <v>92</v>
      </c>
      <c r="E897" s="106"/>
      <c r="F897" s="66"/>
      <c r="G897" s="124"/>
      <c r="H897" s="66"/>
      <c r="I897" s="66" t="s">
        <v>254</v>
      </c>
      <c r="J897" s="66" t="s">
        <v>629</v>
      </c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</row>
    <row r="898" spans="1:28" ht="15" customHeight="1" x14ac:dyDescent="0.35">
      <c r="A898" s="108">
        <v>89</v>
      </c>
      <c r="B898" s="98" t="s">
        <v>482</v>
      </c>
      <c r="C898" s="105">
        <v>2.0439814814814813E-2</v>
      </c>
      <c r="D898" s="27">
        <v>93</v>
      </c>
      <c r="E898" s="106"/>
      <c r="F898" s="66"/>
      <c r="G898" s="124"/>
      <c r="H898" s="66"/>
      <c r="I898" s="66" t="s">
        <v>166</v>
      </c>
      <c r="J898" s="66" t="s">
        <v>629</v>
      </c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</row>
    <row r="899" spans="1:28" ht="15" customHeight="1" x14ac:dyDescent="0.35">
      <c r="A899" s="108">
        <v>107</v>
      </c>
      <c r="B899" s="98" t="s">
        <v>492</v>
      </c>
      <c r="C899" s="105">
        <v>2.1388888888888888E-2</v>
      </c>
      <c r="D899" s="27">
        <v>90</v>
      </c>
      <c r="E899" s="106"/>
      <c r="F899" s="66"/>
      <c r="G899" s="124"/>
      <c r="H899" s="66"/>
      <c r="I899" s="66" t="s">
        <v>254</v>
      </c>
      <c r="J899" s="66" t="s">
        <v>629</v>
      </c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</row>
    <row r="900" spans="1:28" ht="15" customHeight="1" x14ac:dyDescent="0.35">
      <c r="A900" s="108">
        <v>109</v>
      </c>
      <c r="B900" s="98" t="s">
        <v>640</v>
      </c>
      <c r="C900" s="105">
        <v>2.1840277777777778E-2</v>
      </c>
      <c r="D900" s="27">
        <v>92</v>
      </c>
      <c r="E900" s="106"/>
      <c r="F900" s="66"/>
      <c r="G900" s="124"/>
      <c r="H900" s="66"/>
      <c r="I900" s="66" t="s">
        <v>167</v>
      </c>
      <c r="J900" s="66" t="s">
        <v>629</v>
      </c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</row>
    <row r="901" spans="1:28" ht="15" customHeight="1" x14ac:dyDescent="0.35">
      <c r="A901" s="108">
        <v>116</v>
      </c>
      <c r="B901" s="98" t="s">
        <v>641</v>
      </c>
      <c r="C901" s="105">
        <v>2.2037037037037036E-2</v>
      </c>
      <c r="D901" s="27">
        <v>91</v>
      </c>
      <c r="E901" s="106"/>
      <c r="F901" s="66"/>
      <c r="G901" s="124"/>
      <c r="H901" s="66"/>
      <c r="I901" s="66" t="s">
        <v>167</v>
      </c>
      <c r="J901" s="66" t="s">
        <v>629</v>
      </c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</row>
    <row r="902" spans="1:28" ht="15" customHeight="1" x14ac:dyDescent="0.35">
      <c r="A902" s="108">
        <v>162</v>
      </c>
      <c r="B902" s="98" t="s">
        <v>642</v>
      </c>
      <c r="C902" s="105">
        <v>3.259259259259259E-2</v>
      </c>
      <c r="D902" s="27">
        <v>90</v>
      </c>
      <c r="E902" s="106"/>
      <c r="F902" s="66"/>
      <c r="G902" s="124"/>
      <c r="H902" s="121"/>
      <c r="I902" s="66" t="s">
        <v>167</v>
      </c>
      <c r="J902" s="66" t="s">
        <v>629</v>
      </c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</row>
    <row r="903" spans="1:28" ht="15" customHeight="1" x14ac:dyDescent="0.35">
      <c r="A903" s="125" t="s">
        <v>357</v>
      </c>
      <c r="B903" s="66"/>
      <c r="C903" s="105"/>
      <c r="D903" s="27"/>
      <c r="E903" s="106"/>
      <c r="F903" s="66"/>
      <c r="G903" s="124"/>
      <c r="H903" s="121"/>
      <c r="I903" s="66"/>
      <c r="J903" s="66" t="s">
        <v>629</v>
      </c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</row>
    <row r="904" spans="1:28" ht="15" customHeight="1" x14ac:dyDescent="0.35">
      <c r="A904" s="102" t="s">
        <v>643</v>
      </c>
      <c r="B904" s="102"/>
      <c r="C904" s="105"/>
      <c r="D904" s="27"/>
      <c r="E904" s="106"/>
      <c r="F904" s="66"/>
      <c r="G904" s="124"/>
      <c r="H904" s="121"/>
      <c r="I904" s="66"/>
      <c r="J904" s="66" t="s">
        <v>644</v>
      </c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</row>
    <row r="905" spans="1:28" ht="15" customHeight="1" x14ac:dyDescent="0.35">
      <c r="A905" s="107">
        <v>14</v>
      </c>
      <c r="B905" s="66" t="s">
        <v>224</v>
      </c>
      <c r="C905" s="27" t="s">
        <v>645</v>
      </c>
      <c r="D905" s="27">
        <v>100</v>
      </c>
      <c r="E905" s="106"/>
      <c r="F905" s="66"/>
      <c r="G905" s="124"/>
      <c r="H905" s="66" t="s">
        <v>646</v>
      </c>
      <c r="I905" s="66" t="s">
        <v>221</v>
      </c>
      <c r="J905" s="66" t="s">
        <v>644</v>
      </c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</row>
    <row r="906" spans="1:28" ht="15" customHeight="1" x14ac:dyDescent="0.35">
      <c r="A906" s="107">
        <v>20</v>
      </c>
      <c r="B906" s="66" t="s">
        <v>293</v>
      </c>
      <c r="C906" s="27" t="s">
        <v>647</v>
      </c>
      <c r="D906" s="27">
        <v>98</v>
      </c>
      <c r="E906" s="106"/>
      <c r="F906" s="66"/>
      <c r="G906" s="124"/>
      <c r="H906" s="66" t="s">
        <v>646</v>
      </c>
      <c r="I906" s="66" t="s">
        <v>225</v>
      </c>
      <c r="J906" s="66" t="s">
        <v>644</v>
      </c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</row>
    <row r="907" spans="1:28" ht="15" customHeight="1" x14ac:dyDescent="0.35">
      <c r="A907" s="107">
        <v>42</v>
      </c>
      <c r="B907" s="66" t="s">
        <v>232</v>
      </c>
      <c r="C907" s="27" t="s">
        <v>648</v>
      </c>
      <c r="D907" s="27">
        <v>97</v>
      </c>
      <c r="E907" s="106"/>
      <c r="F907" s="66"/>
      <c r="G907" s="124"/>
      <c r="H907" s="66" t="s">
        <v>646</v>
      </c>
      <c r="I907" s="66" t="s">
        <v>227</v>
      </c>
      <c r="J907" s="66" t="s">
        <v>644</v>
      </c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</row>
    <row r="908" spans="1:28" ht="15" customHeight="1" x14ac:dyDescent="0.35">
      <c r="A908" s="107">
        <v>43</v>
      </c>
      <c r="B908" s="66" t="s">
        <v>142</v>
      </c>
      <c r="C908" s="27" t="s">
        <v>649</v>
      </c>
      <c r="D908" s="27">
        <v>100</v>
      </c>
      <c r="E908" s="106"/>
      <c r="F908" s="66"/>
      <c r="G908" s="124"/>
      <c r="H908" s="66" t="s">
        <v>646</v>
      </c>
      <c r="I908" s="66" t="s">
        <v>141</v>
      </c>
      <c r="J908" s="66" t="s">
        <v>644</v>
      </c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</row>
    <row r="909" spans="1:28" ht="15" customHeight="1" x14ac:dyDescent="0.35">
      <c r="A909" s="107">
        <v>45</v>
      </c>
      <c r="B909" s="66" t="s">
        <v>307</v>
      </c>
      <c r="C909" s="27" t="s">
        <v>650</v>
      </c>
      <c r="D909" s="27">
        <v>95</v>
      </c>
      <c r="E909" s="106"/>
      <c r="F909" s="66"/>
      <c r="G909" s="124"/>
      <c r="H909" s="66" t="s">
        <v>646</v>
      </c>
      <c r="I909" s="66" t="s">
        <v>227</v>
      </c>
      <c r="J909" s="66" t="s">
        <v>644</v>
      </c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</row>
    <row r="910" spans="1:28" ht="15" customHeight="1" x14ac:dyDescent="0.35">
      <c r="A910" s="107">
        <v>50</v>
      </c>
      <c r="B910" s="66" t="s">
        <v>149</v>
      </c>
      <c r="C910" s="27" t="s">
        <v>651</v>
      </c>
      <c r="D910" s="27">
        <v>99</v>
      </c>
      <c r="E910" s="106"/>
      <c r="F910" s="66"/>
      <c r="G910" s="124"/>
      <c r="H910" s="66" t="s">
        <v>646</v>
      </c>
      <c r="I910" s="66" t="s">
        <v>148</v>
      </c>
      <c r="J910" s="66" t="s">
        <v>644</v>
      </c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</row>
    <row r="911" spans="1:28" ht="15" customHeight="1" x14ac:dyDescent="0.35">
      <c r="A911" s="107">
        <v>51</v>
      </c>
      <c r="B911" s="66" t="s">
        <v>332</v>
      </c>
      <c r="C911" s="27" t="s">
        <v>546</v>
      </c>
      <c r="D911" s="27">
        <v>93</v>
      </c>
      <c r="E911" s="106"/>
      <c r="F911" s="66"/>
      <c r="G911" s="124"/>
      <c r="H911" s="66" t="s">
        <v>646</v>
      </c>
      <c r="I911" s="66" t="s">
        <v>227</v>
      </c>
      <c r="J911" s="66" t="s">
        <v>644</v>
      </c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</row>
    <row r="912" spans="1:28" ht="15" customHeight="1" x14ac:dyDescent="0.35">
      <c r="A912" s="107">
        <v>57</v>
      </c>
      <c r="B912" s="66" t="s">
        <v>333</v>
      </c>
      <c r="C912" s="27" t="s">
        <v>652</v>
      </c>
      <c r="D912" s="27">
        <v>92</v>
      </c>
      <c r="E912" s="106"/>
      <c r="F912" s="66"/>
      <c r="G912" s="124"/>
      <c r="H912" s="66" t="s">
        <v>646</v>
      </c>
      <c r="I912" s="66" t="s">
        <v>233</v>
      </c>
      <c r="J912" s="66" t="s">
        <v>644</v>
      </c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</row>
    <row r="913" spans="1:28" ht="15" customHeight="1" x14ac:dyDescent="0.35">
      <c r="A913" s="107">
        <v>59</v>
      </c>
      <c r="B913" s="66" t="s">
        <v>201</v>
      </c>
      <c r="C913" s="27" t="s">
        <v>653</v>
      </c>
      <c r="D913" s="27">
        <v>97</v>
      </c>
      <c r="E913" s="27"/>
      <c r="F913" s="66"/>
      <c r="G913" s="66"/>
      <c r="H913" s="66" t="s">
        <v>646</v>
      </c>
      <c r="I913" s="66" t="s">
        <v>147</v>
      </c>
      <c r="J913" s="66" t="s">
        <v>644</v>
      </c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</row>
    <row r="914" spans="1:28" ht="15" customHeight="1" x14ac:dyDescent="0.35">
      <c r="A914" s="107">
        <v>61</v>
      </c>
      <c r="B914" s="66" t="s">
        <v>174</v>
      </c>
      <c r="C914" s="27" t="s">
        <v>654</v>
      </c>
      <c r="D914" s="27">
        <v>96</v>
      </c>
      <c r="E914" s="106"/>
      <c r="F914" s="66"/>
      <c r="G914" s="124"/>
      <c r="H914" s="66" t="s">
        <v>646</v>
      </c>
      <c r="I914" s="66" t="s">
        <v>147</v>
      </c>
      <c r="J914" s="66" t="s">
        <v>644</v>
      </c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</row>
    <row r="915" spans="1:28" ht="15" customHeight="1" x14ac:dyDescent="0.35">
      <c r="A915" s="107">
        <v>74</v>
      </c>
      <c r="B915" s="66" t="s">
        <v>191</v>
      </c>
      <c r="C915" s="27" t="s">
        <v>655</v>
      </c>
      <c r="D915" s="27">
        <v>94</v>
      </c>
      <c r="E915" s="106"/>
      <c r="F915" s="66"/>
      <c r="G915" s="124"/>
      <c r="H915" s="66" t="s">
        <v>646</v>
      </c>
      <c r="I915" s="66" t="s">
        <v>147</v>
      </c>
      <c r="J915" s="66" t="s">
        <v>644</v>
      </c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</row>
    <row r="916" spans="1:28" ht="15" customHeight="1" x14ac:dyDescent="0.35">
      <c r="A916" s="107">
        <v>82</v>
      </c>
      <c r="B916" s="66" t="s">
        <v>205</v>
      </c>
      <c r="C916" s="27" t="s">
        <v>656</v>
      </c>
      <c r="D916" s="27">
        <v>93</v>
      </c>
      <c r="E916" s="106"/>
      <c r="F916" s="66"/>
      <c r="G916" s="124"/>
      <c r="H916" s="66" t="s">
        <v>646</v>
      </c>
      <c r="I916" s="66" t="s">
        <v>161</v>
      </c>
      <c r="J916" s="66" t="s">
        <v>644</v>
      </c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</row>
    <row r="917" spans="1:28" ht="15" customHeight="1" x14ac:dyDescent="0.35">
      <c r="A917" s="107">
        <v>86</v>
      </c>
      <c r="B917" s="66" t="s">
        <v>208</v>
      </c>
      <c r="C917" s="27" t="s">
        <v>657</v>
      </c>
      <c r="D917" s="27">
        <v>91</v>
      </c>
      <c r="E917" s="106"/>
      <c r="F917" s="66"/>
      <c r="G917" s="124"/>
      <c r="H917" s="66" t="s">
        <v>646</v>
      </c>
      <c r="I917" s="66" t="s">
        <v>159</v>
      </c>
      <c r="J917" s="66" t="s">
        <v>644</v>
      </c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</row>
    <row r="918" spans="1:28" ht="15" customHeight="1" x14ac:dyDescent="0.35">
      <c r="A918" s="107">
        <v>91</v>
      </c>
      <c r="B918" s="66" t="s">
        <v>335</v>
      </c>
      <c r="C918" s="27" t="s">
        <v>658</v>
      </c>
      <c r="D918" s="27">
        <v>90</v>
      </c>
      <c r="E918" s="106"/>
      <c r="F918" s="66"/>
      <c r="G918" s="124"/>
      <c r="H918" s="66" t="s">
        <v>646</v>
      </c>
      <c r="I918" s="66" t="s">
        <v>243</v>
      </c>
      <c r="J918" s="66" t="s">
        <v>644</v>
      </c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</row>
    <row r="919" spans="1:28" ht="15" customHeight="1" x14ac:dyDescent="0.35">
      <c r="A919" s="107">
        <v>93</v>
      </c>
      <c r="B919" s="66" t="s">
        <v>212</v>
      </c>
      <c r="C919" s="27" t="s">
        <v>659</v>
      </c>
      <c r="D919" s="27">
        <v>90</v>
      </c>
      <c r="E919" s="106"/>
      <c r="F919" s="66"/>
      <c r="G919" s="124"/>
      <c r="H919" s="66" t="s">
        <v>646</v>
      </c>
      <c r="I919" s="66" t="s">
        <v>159</v>
      </c>
      <c r="J919" s="66" t="s">
        <v>644</v>
      </c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</row>
    <row r="920" spans="1:28" ht="15" customHeight="1" x14ac:dyDescent="0.35">
      <c r="A920" s="125" t="s">
        <v>357</v>
      </c>
      <c r="B920" s="66"/>
      <c r="C920" s="105"/>
      <c r="D920" s="27"/>
      <c r="E920" s="106"/>
      <c r="F920" s="66"/>
      <c r="G920" s="124"/>
      <c r="H920" s="121"/>
      <c r="I920" s="66"/>
      <c r="J920" s="66" t="s">
        <v>644</v>
      </c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</row>
    <row r="921" spans="1:28" ht="15" customHeight="1" x14ac:dyDescent="0.35">
      <c r="A921" s="102" t="s">
        <v>660</v>
      </c>
      <c r="B921" s="102"/>
      <c r="C921" s="105"/>
      <c r="D921" s="27"/>
      <c r="E921" s="106"/>
      <c r="F921" s="66"/>
      <c r="G921" s="124"/>
      <c r="H921" s="121"/>
      <c r="I921" s="66"/>
      <c r="J921" s="66" t="s">
        <v>661</v>
      </c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</row>
    <row r="922" spans="1:28" ht="15" customHeight="1" x14ac:dyDescent="0.35">
      <c r="A922" s="108">
        <v>107</v>
      </c>
      <c r="B922" s="66" t="s">
        <v>222</v>
      </c>
      <c r="C922" s="105">
        <v>5.9722222222222225E-2</v>
      </c>
      <c r="D922" s="27">
        <v>100</v>
      </c>
      <c r="E922" s="106">
        <v>5.9907407407407409E-2</v>
      </c>
      <c r="F922" s="66"/>
      <c r="G922" s="124"/>
      <c r="H922" s="121"/>
      <c r="I922" s="66" t="s">
        <v>225</v>
      </c>
      <c r="J922" s="66" t="s">
        <v>661</v>
      </c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</row>
    <row r="923" spans="1:28" ht="15" customHeight="1" x14ac:dyDescent="0.35">
      <c r="A923" s="108">
        <v>171</v>
      </c>
      <c r="B923" s="66" t="s">
        <v>142</v>
      </c>
      <c r="C923" s="105">
        <v>6.3773148148148148E-2</v>
      </c>
      <c r="D923" s="27">
        <v>100</v>
      </c>
      <c r="E923" s="106">
        <v>6.3969907407407406E-2</v>
      </c>
      <c r="F923" s="66"/>
      <c r="G923" s="124"/>
      <c r="H923" s="121"/>
      <c r="I923" s="66" t="s">
        <v>141</v>
      </c>
      <c r="J923" s="66" t="s">
        <v>661</v>
      </c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</row>
    <row r="924" spans="1:28" ht="15" customHeight="1" x14ac:dyDescent="0.35">
      <c r="A924" s="108">
        <v>279</v>
      </c>
      <c r="B924" s="66" t="s">
        <v>145</v>
      </c>
      <c r="C924" s="105">
        <v>6.9375000000000006E-2</v>
      </c>
      <c r="D924" s="27">
        <v>95</v>
      </c>
      <c r="E924" s="106">
        <v>6.9745370370370374E-2</v>
      </c>
      <c r="F924" s="66"/>
      <c r="G924" s="124"/>
      <c r="H924" s="66"/>
      <c r="I924" s="66" t="s">
        <v>147</v>
      </c>
      <c r="J924" s="66" t="s">
        <v>661</v>
      </c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</row>
    <row r="925" spans="1:28" ht="15" customHeight="1" x14ac:dyDescent="0.35">
      <c r="A925" s="108">
        <v>413</v>
      </c>
      <c r="B925" s="66" t="s">
        <v>251</v>
      </c>
      <c r="C925" s="105">
        <v>7.5810185185185189E-2</v>
      </c>
      <c r="D925" s="27">
        <v>97</v>
      </c>
      <c r="E925" s="106">
        <v>7.678240740740741E-2</v>
      </c>
      <c r="F925" s="66"/>
      <c r="G925" s="124"/>
      <c r="H925" s="121"/>
      <c r="I925" s="66" t="s">
        <v>239</v>
      </c>
      <c r="J925" s="66" t="s">
        <v>661</v>
      </c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</row>
    <row r="926" spans="1:28" ht="15" customHeight="1" x14ac:dyDescent="0.35">
      <c r="A926" s="108">
        <v>415</v>
      </c>
      <c r="B926" s="66" t="s">
        <v>240</v>
      </c>
      <c r="C926" s="105">
        <v>7.5833333333333336E-2</v>
      </c>
      <c r="D926" s="27">
        <v>93</v>
      </c>
      <c r="E926" s="106">
        <v>7.6805555555555557E-2</v>
      </c>
      <c r="F926" s="66"/>
      <c r="G926" s="124"/>
      <c r="H926" s="121"/>
      <c r="I926" s="66" t="s">
        <v>243</v>
      </c>
      <c r="J926" s="66" t="s">
        <v>661</v>
      </c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</row>
    <row r="927" spans="1:28" ht="15" customHeight="1" x14ac:dyDescent="0.35">
      <c r="A927" s="108">
        <v>520</v>
      </c>
      <c r="B927" s="66" t="s">
        <v>163</v>
      </c>
      <c r="C927" s="105">
        <v>8.0925925925925929E-2</v>
      </c>
      <c r="D927" s="27">
        <v>90</v>
      </c>
      <c r="E927" s="106">
        <v>8.1527777777777782E-2</v>
      </c>
      <c r="F927" s="66"/>
      <c r="G927" s="124"/>
      <c r="H927" s="121"/>
      <c r="I927" s="66" t="s">
        <v>159</v>
      </c>
      <c r="J927" s="66" t="s">
        <v>661</v>
      </c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</row>
    <row r="928" spans="1:28" ht="15" customHeight="1" x14ac:dyDescent="0.35">
      <c r="A928" s="107">
        <v>831</v>
      </c>
      <c r="B928" s="66" t="s">
        <v>285</v>
      </c>
      <c r="C928" s="105">
        <v>0.10368055555555555</v>
      </c>
      <c r="D928" s="27">
        <v>90</v>
      </c>
      <c r="E928" s="106">
        <v>0.10466435185185186</v>
      </c>
      <c r="F928" s="66"/>
      <c r="G928" s="124"/>
      <c r="H928" s="121"/>
      <c r="I928" s="66" t="s">
        <v>254</v>
      </c>
      <c r="J928" s="66" t="s">
        <v>661</v>
      </c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</row>
    <row r="929" spans="1:28" ht="15" customHeight="1" x14ac:dyDescent="0.35">
      <c r="A929" s="125"/>
      <c r="B929" s="66"/>
      <c r="C929" s="105"/>
      <c r="D929" s="27"/>
      <c r="E929" s="106"/>
      <c r="F929" s="66"/>
      <c r="G929" s="124"/>
      <c r="H929" s="121"/>
      <c r="I929" s="66"/>
      <c r="J929" s="66" t="s">
        <v>661</v>
      </c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</row>
    <row r="930" spans="1:28" ht="15" customHeight="1" x14ac:dyDescent="0.35">
      <c r="A930" s="102" t="s">
        <v>662</v>
      </c>
      <c r="B930" s="66"/>
      <c r="C930" s="105"/>
      <c r="D930" s="27"/>
      <c r="E930" s="106"/>
      <c r="F930" s="66"/>
      <c r="G930" s="124"/>
      <c r="H930" s="121"/>
      <c r="I930" s="66"/>
      <c r="J930" s="66" t="s">
        <v>663</v>
      </c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</row>
    <row r="931" spans="1:28" ht="15" customHeight="1" x14ac:dyDescent="0.35">
      <c r="A931" s="126" t="s">
        <v>429</v>
      </c>
      <c r="B931" s="102"/>
      <c r="C931" s="27" t="s">
        <v>430</v>
      </c>
      <c r="D931" s="27"/>
      <c r="E931" s="27" t="s">
        <v>431</v>
      </c>
      <c r="F931" s="66" t="s">
        <v>432</v>
      </c>
      <c r="G931" s="144" t="s">
        <v>433</v>
      </c>
      <c r="H931" s="142"/>
      <c r="I931" s="66"/>
      <c r="J931" s="66" t="s">
        <v>663</v>
      </c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</row>
    <row r="932" spans="1:28" ht="15" customHeight="1" x14ac:dyDescent="0.35">
      <c r="A932" s="107">
        <v>1</v>
      </c>
      <c r="B932" s="66" t="s">
        <v>282</v>
      </c>
      <c r="C932" s="105">
        <v>2.5289351851851851E-2</v>
      </c>
      <c r="D932" s="27">
        <v>97</v>
      </c>
      <c r="E932" s="106">
        <v>4.0914351851851855E-2</v>
      </c>
      <c r="F932" s="108">
        <v>5</v>
      </c>
      <c r="G932" s="123">
        <v>1.5625E-2</v>
      </c>
      <c r="H932" s="121"/>
      <c r="I932" s="66" t="s">
        <v>233</v>
      </c>
      <c r="J932" s="66" t="s">
        <v>663</v>
      </c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</row>
    <row r="933" spans="1:28" ht="15" customHeight="1" x14ac:dyDescent="0.35">
      <c r="A933" s="107">
        <v>2</v>
      </c>
      <c r="B933" s="66" t="s">
        <v>248</v>
      </c>
      <c r="C933" s="105">
        <v>3.2476851851851854E-2</v>
      </c>
      <c r="D933" s="27">
        <v>89</v>
      </c>
      <c r="E933" s="106">
        <v>4.1851851851851848E-2</v>
      </c>
      <c r="F933" s="108">
        <v>15</v>
      </c>
      <c r="G933" s="123">
        <v>9.3749999999999997E-3</v>
      </c>
      <c r="H933" s="121"/>
      <c r="I933" s="66" t="s">
        <v>254</v>
      </c>
      <c r="J933" s="66" t="s">
        <v>663</v>
      </c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</row>
    <row r="934" spans="1:28" ht="15" customHeight="1" x14ac:dyDescent="0.35">
      <c r="A934" s="107">
        <v>3</v>
      </c>
      <c r="B934" s="66" t="s">
        <v>236</v>
      </c>
      <c r="C934" s="105">
        <v>2.4525462962962964E-2</v>
      </c>
      <c r="D934" s="27">
        <v>98</v>
      </c>
      <c r="E934" s="106">
        <v>4.2060185185185187E-2</v>
      </c>
      <c r="F934" s="108">
        <v>4</v>
      </c>
      <c r="G934" s="123">
        <v>1.7534722222222222E-2</v>
      </c>
      <c r="H934" s="121"/>
      <c r="I934" s="66" t="s">
        <v>233</v>
      </c>
      <c r="J934" s="66" t="s">
        <v>663</v>
      </c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</row>
    <row r="935" spans="1:28" ht="15" customHeight="1" x14ac:dyDescent="0.35">
      <c r="A935" s="107">
        <v>4</v>
      </c>
      <c r="B935" s="66" t="s">
        <v>153</v>
      </c>
      <c r="C935" s="105">
        <v>2.3900462962962964E-2</v>
      </c>
      <c r="D935" s="27">
        <v>100</v>
      </c>
      <c r="E935" s="106">
        <v>4.2303240740740738E-2</v>
      </c>
      <c r="F935" s="108">
        <v>2</v>
      </c>
      <c r="G935" s="123">
        <v>1.8402777777777778E-2</v>
      </c>
      <c r="H935" s="121"/>
      <c r="I935" s="66" t="s">
        <v>148</v>
      </c>
      <c r="J935" s="66" t="s">
        <v>663</v>
      </c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</row>
    <row r="936" spans="1:28" ht="15" customHeight="1" x14ac:dyDescent="0.35">
      <c r="A936" s="107">
        <v>5</v>
      </c>
      <c r="B936" s="66" t="s">
        <v>259</v>
      </c>
      <c r="C936" s="105">
        <v>2.3622685185185184E-2</v>
      </c>
      <c r="D936" s="27">
        <v>100</v>
      </c>
      <c r="E936" s="106">
        <v>4.2372685185185187E-2</v>
      </c>
      <c r="F936" s="108">
        <v>1</v>
      </c>
      <c r="G936" s="123">
        <v>1.8749999999999999E-2</v>
      </c>
      <c r="H936" s="121"/>
      <c r="I936" s="66" t="s">
        <v>227</v>
      </c>
      <c r="J936" s="66" t="s">
        <v>663</v>
      </c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</row>
    <row r="937" spans="1:28" ht="15" customHeight="1" x14ac:dyDescent="0.35">
      <c r="A937" s="107">
        <v>6</v>
      </c>
      <c r="B937" s="66" t="s">
        <v>230</v>
      </c>
      <c r="C937" s="105">
        <v>2.4166666666666666E-2</v>
      </c>
      <c r="D937" s="27">
        <v>99</v>
      </c>
      <c r="E937" s="106">
        <v>4.2569444444444444E-2</v>
      </c>
      <c r="F937" s="108">
        <v>3</v>
      </c>
      <c r="G937" s="123">
        <v>1.8402777777777778E-2</v>
      </c>
      <c r="H937" s="121"/>
      <c r="I937" s="66" t="s">
        <v>233</v>
      </c>
      <c r="J937" s="66" t="s">
        <v>663</v>
      </c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</row>
    <row r="938" spans="1:28" ht="15" customHeight="1" x14ac:dyDescent="0.35">
      <c r="A938" s="107">
        <v>7</v>
      </c>
      <c r="B938" s="66" t="s">
        <v>256</v>
      </c>
      <c r="C938" s="105">
        <v>2.6249999999999999E-2</v>
      </c>
      <c r="D938" s="27">
        <v>94</v>
      </c>
      <c r="E938" s="106">
        <v>4.2743055555555555E-2</v>
      </c>
      <c r="F938" s="108">
        <v>8</v>
      </c>
      <c r="G938" s="123">
        <v>1.6493055555555556E-2</v>
      </c>
      <c r="H938" s="121"/>
      <c r="I938" s="66" t="s">
        <v>239</v>
      </c>
      <c r="J938" s="66" t="s">
        <v>663</v>
      </c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</row>
    <row r="939" spans="1:28" ht="15" customHeight="1" x14ac:dyDescent="0.35">
      <c r="A939" s="107">
        <v>8</v>
      </c>
      <c r="B939" s="66" t="s">
        <v>181</v>
      </c>
      <c r="C939" s="105">
        <v>3.4247685185185187E-2</v>
      </c>
      <c r="D939" s="27">
        <v>92</v>
      </c>
      <c r="E939" s="106">
        <v>4.2928240740740739E-2</v>
      </c>
      <c r="F939" s="108">
        <v>17</v>
      </c>
      <c r="G939" s="123">
        <v>8.6805555555555559E-3</v>
      </c>
      <c r="H939" s="121"/>
      <c r="I939" s="66" t="s">
        <v>166</v>
      </c>
      <c r="J939" s="66" t="s">
        <v>663</v>
      </c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</row>
    <row r="940" spans="1:28" ht="15" customHeight="1" x14ac:dyDescent="0.35">
      <c r="A940" s="107">
        <v>9</v>
      </c>
      <c r="B940" s="66" t="s">
        <v>187</v>
      </c>
      <c r="C940" s="105">
        <v>3.6782407407407409E-2</v>
      </c>
      <c r="D940" s="27">
        <v>90</v>
      </c>
      <c r="E940" s="106">
        <v>4.3032407407407408E-2</v>
      </c>
      <c r="F940" s="108">
        <v>18</v>
      </c>
      <c r="G940" s="123">
        <v>6.2500000000000003E-3</v>
      </c>
      <c r="H940" s="121"/>
      <c r="I940" s="66" t="s">
        <v>167</v>
      </c>
      <c r="J940" s="66" t="s">
        <v>663</v>
      </c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</row>
    <row r="941" spans="1:28" ht="15" customHeight="1" x14ac:dyDescent="0.35">
      <c r="A941" s="107">
        <v>10</v>
      </c>
      <c r="B941" s="66" t="s">
        <v>263</v>
      </c>
      <c r="C941" s="105">
        <v>3.0439814814814815E-2</v>
      </c>
      <c r="D941" s="27">
        <v>91</v>
      </c>
      <c r="E941" s="106">
        <v>4.3113425925925923E-2</v>
      </c>
      <c r="F941" s="108">
        <v>11</v>
      </c>
      <c r="G941" s="123">
        <v>1.2673611111111111E-2</v>
      </c>
      <c r="H941" s="121"/>
      <c r="I941" s="66" t="s">
        <v>243</v>
      </c>
      <c r="J941" s="66" t="s">
        <v>663</v>
      </c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</row>
    <row r="942" spans="1:28" ht="15" customHeight="1" x14ac:dyDescent="0.35">
      <c r="A942" s="107">
        <v>11</v>
      </c>
      <c r="B942" s="66" t="s">
        <v>299</v>
      </c>
      <c r="C942" s="105">
        <v>2.6087962962962962E-2</v>
      </c>
      <c r="D942" s="27">
        <v>95</v>
      </c>
      <c r="E942" s="106">
        <v>4.3796296296296298E-2</v>
      </c>
      <c r="F942" s="108">
        <v>7</v>
      </c>
      <c r="G942" s="123">
        <v>1.7708333333333333E-2</v>
      </c>
      <c r="H942" s="121"/>
      <c r="I942" s="66" t="s">
        <v>239</v>
      </c>
      <c r="J942" s="66" t="s">
        <v>663</v>
      </c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</row>
    <row r="943" spans="1:28" ht="15" customHeight="1" x14ac:dyDescent="0.35">
      <c r="A943" s="107">
        <v>12</v>
      </c>
      <c r="B943" s="66" t="s">
        <v>155</v>
      </c>
      <c r="C943" s="105">
        <v>3.1493055555555559E-2</v>
      </c>
      <c r="D943" s="27">
        <v>98</v>
      </c>
      <c r="E943" s="106">
        <v>4.3993055555555556E-2</v>
      </c>
      <c r="F943" s="108">
        <v>13</v>
      </c>
      <c r="G943" s="123">
        <v>1.2500000000000001E-2</v>
      </c>
      <c r="H943" s="121"/>
      <c r="I943" s="66" t="s">
        <v>166</v>
      </c>
      <c r="J943" s="66" t="s">
        <v>663</v>
      </c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</row>
    <row r="944" spans="1:28" ht="15" customHeight="1" x14ac:dyDescent="0.35">
      <c r="A944" s="107">
        <v>13</v>
      </c>
      <c r="B944" s="66" t="s">
        <v>162</v>
      </c>
      <c r="C944" s="105">
        <v>3.2129629629629633E-2</v>
      </c>
      <c r="D944" s="27">
        <v>96</v>
      </c>
      <c r="E944" s="106">
        <v>4.4108796296296299E-2</v>
      </c>
      <c r="F944" s="108">
        <v>14</v>
      </c>
      <c r="G944" s="123">
        <v>1.1979166666666667E-2</v>
      </c>
      <c r="H944" s="121"/>
      <c r="I944" s="66" t="s">
        <v>166</v>
      </c>
      <c r="J944" s="66" t="s">
        <v>663</v>
      </c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</row>
    <row r="945" spans="1:28" ht="15" customHeight="1" x14ac:dyDescent="0.35">
      <c r="A945" s="107">
        <v>14</v>
      </c>
      <c r="B945" s="66" t="s">
        <v>237</v>
      </c>
      <c r="C945" s="105">
        <v>2.6076388888888889E-2</v>
      </c>
      <c r="D945" s="27">
        <v>96</v>
      </c>
      <c r="E945" s="106">
        <v>4.4305555555555556E-2</v>
      </c>
      <c r="F945" s="108">
        <v>6</v>
      </c>
      <c r="G945" s="123">
        <v>1.8229166666666668E-2</v>
      </c>
      <c r="H945" s="121"/>
      <c r="I945" s="66" t="s">
        <v>239</v>
      </c>
      <c r="J945" s="66" t="s">
        <v>663</v>
      </c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</row>
    <row r="946" spans="1:28" ht="15" customHeight="1" x14ac:dyDescent="0.35">
      <c r="A946" s="107">
        <v>15</v>
      </c>
      <c r="B946" s="66" t="s">
        <v>158</v>
      </c>
      <c r="C946" s="105">
        <v>3.3032407407407406E-2</v>
      </c>
      <c r="D946" s="27">
        <v>94</v>
      </c>
      <c r="E946" s="106">
        <v>4.431712962962963E-2</v>
      </c>
      <c r="F946" s="108">
        <v>16</v>
      </c>
      <c r="G946" s="123">
        <v>1.1284722222222222E-2</v>
      </c>
      <c r="H946" s="121"/>
      <c r="I946" s="66" t="s">
        <v>166</v>
      </c>
      <c r="J946" s="66" t="s">
        <v>663</v>
      </c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</row>
    <row r="947" spans="1:28" ht="15" customHeight="1" x14ac:dyDescent="0.35">
      <c r="A947" s="107">
        <v>16</v>
      </c>
      <c r="B947" s="66" t="s">
        <v>240</v>
      </c>
      <c r="C947" s="105">
        <v>3.0567129629629628E-2</v>
      </c>
      <c r="D947" s="27">
        <v>90</v>
      </c>
      <c r="E947" s="106">
        <v>4.5497685185185183E-2</v>
      </c>
      <c r="F947" s="108">
        <v>12</v>
      </c>
      <c r="G947" s="123">
        <v>1.4930555555555556E-2</v>
      </c>
      <c r="H947" s="121"/>
      <c r="I947" s="66" t="s">
        <v>243</v>
      </c>
      <c r="J947" s="66" t="s">
        <v>663</v>
      </c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</row>
    <row r="948" spans="1:28" ht="15" customHeight="1" x14ac:dyDescent="0.35">
      <c r="A948" s="107">
        <v>17</v>
      </c>
      <c r="B948" s="66" t="s">
        <v>232</v>
      </c>
      <c r="C948" s="105">
        <v>2.7314814814814816E-2</v>
      </c>
      <c r="D948" s="27">
        <v>93</v>
      </c>
      <c r="E948" s="106">
        <v>4.5543981481481484E-2</v>
      </c>
      <c r="F948" s="108">
        <v>9</v>
      </c>
      <c r="G948" s="123">
        <v>1.8229166666666668E-2</v>
      </c>
      <c r="H948" s="121"/>
      <c r="I948" s="66" t="s">
        <v>239</v>
      </c>
      <c r="J948" s="66" t="s">
        <v>663</v>
      </c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</row>
    <row r="949" spans="1:28" ht="15" customHeight="1" x14ac:dyDescent="0.35">
      <c r="A949" s="107">
        <v>18</v>
      </c>
      <c r="B949" s="66" t="s">
        <v>273</v>
      </c>
      <c r="C949" s="105">
        <v>3.0173611111111109E-2</v>
      </c>
      <c r="D949" s="27">
        <v>92</v>
      </c>
      <c r="E949" s="106">
        <v>4.614583333333333E-2</v>
      </c>
      <c r="F949" s="108">
        <v>10</v>
      </c>
      <c r="G949" s="123">
        <v>1.5972222222222221E-2</v>
      </c>
      <c r="H949" s="121"/>
      <c r="I949" s="66" t="s">
        <v>243</v>
      </c>
      <c r="J949" s="66" t="s">
        <v>663</v>
      </c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</row>
    <row r="950" spans="1:28" ht="15" customHeight="1" x14ac:dyDescent="0.35">
      <c r="A950" s="125" t="s">
        <v>357</v>
      </c>
      <c r="B950" s="66"/>
      <c r="C950" s="105"/>
      <c r="D950" s="27"/>
      <c r="E950" s="106"/>
      <c r="F950" s="66"/>
      <c r="G950" s="124"/>
      <c r="H950" s="121"/>
      <c r="I950" s="66"/>
      <c r="J950" s="66" t="s">
        <v>663</v>
      </c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</row>
    <row r="951" spans="1:28" ht="15" customHeight="1" x14ac:dyDescent="0.35">
      <c r="A951" s="26" t="s">
        <v>664</v>
      </c>
      <c r="B951" s="102"/>
      <c r="C951" s="105"/>
      <c r="D951" s="27"/>
      <c r="E951" s="106"/>
      <c r="F951" s="66"/>
      <c r="G951" s="124"/>
      <c r="H951" s="121"/>
      <c r="I951" s="66"/>
      <c r="J951" s="66" t="s">
        <v>665</v>
      </c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</row>
    <row r="952" spans="1:28" ht="15" customHeight="1" x14ac:dyDescent="0.35">
      <c r="A952" s="129">
        <v>4</v>
      </c>
      <c r="B952" s="122" t="s">
        <v>405</v>
      </c>
      <c r="C952" s="105">
        <v>2.298611111111111E-2</v>
      </c>
      <c r="D952" s="27" t="s">
        <v>376</v>
      </c>
      <c r="E952" s="106">
        <v>2.298611111111111E-2</v>
      </c>
      <c r="F952" s="66"/>
      <c r="G952" s="124"/>
      <c r="H952" s="121"/>
      <c r="I952" s="66"/>
      <c r="J952" s="66" t="s">
        <v>665</v>
      </c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</row>
    <row r="953" spans="1:28" ht="15" customHeight="1" x14ac:dyDescent="0.35">
      <c r="A953" s="129">
        <v>17</v>
      </c>
      <c r="B953" s="122" t="s">
        <v>268</v>
      </c>
      <c r="C953" s="105">
        <v>2.6631944444444444E-2</v>
      </c>
      <c r="D953" s="27">
        <v>100</v>
      </c>
      <c r="E953" s="106">
        <v>2.6643518518518518E-2</v>
      </c>
      <c r="F953" s="66"/>
      <c r="G953" s="124"/>
      <c r="H953" s="121"/>
      <c r="I953" s="66"/>
      <c r="J953" s="66" t="s">
        <v>665</v>
      </c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</row>
    <row r="954" spans="1:28" ht="15" customHeight="1" x14ac:dyDescent="0.35">
      <c r="A954" s="129">
        <v>59</v>
      </c>
      <c r="B954" s="122" t="s">
        <v>154</v>
      </c>
      <c r="C954" s="105">
        <v>2.974537037037037E-2</v>
      </c>
      <c r="D954" s="27">
        <v>100</v>
      </c>
      <c r="E954" s="106">
        <v>2.9803240740740741E-2</v>
      </c>
      <c r="F954" s="66"/>
      <c r="G954" s="124"/>
      <c r="H954" s="121"/>
      <c r="I954" s="66"/>
      <c r="J954" s="66" t="s">
        <v>665</v>
      </c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</row>
    <row r="955" spans="1:28" ht="15" customHeight="1" x14ac:dyDescent="0.35">
      <c r="A955" s="129">
        <v>113</v>
      </c>
      <c r="B955" s="122" t="s">
        <v>232</v>
      </c>
      <c r="C955" s="105">
        <v>3.2453703703703707E-2</v>
      </c>
      <c r="D955" s="27">
        <v>99</v>
      </c>
      <c r="E955" s="106">
        <v>3.2708333333333332E-2</v>
      </c>
      <c r="F955" s="66"/>
      <c r="G955" s="124"/>
      <c r="H955" s="121"/>
      <c r="I955" s="66"/>
      <c r="J955" s="66" t="s">
        <v>665</v>
      </c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</row>
    <row r="956" spans="1:28" ht="15" customHeight="1" x14ac:dyDescent="0.35">
      <c r="A956" s="129">
        <v>126</v>
      </c>
      <c r="B956" s="122" t="s">
        <v>257</v>
      </c>
      <c r="C956" s="105">
        <v>3.3159722222222222E-2</v>
      </c>
      <c r="D956" s="27">
        <v>97</v>
      </c>
      <c r="E956" s="106">
        <v>3.3206018518518517E-2</v>
      </c>
      <c r="F956" s="66"/>
      <c r="G956" s="124"/>
      <c r="H956" s="121"/>
      <c r="I956" s="66"/>
      <c r="J956" s="66" t="s">
        <v>665</v>
      </c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</row>
    <row r="957" spans="1:28" ht="15" customHeight="1" x14ac:dyDescent="0.35">
      <c r="A957" s="129">
        <v>136</v>
      </c>
      <c r="B957" s="122" t="s">
        <v>273</v>
      </c>
      <c r="C957" s="105">
        <v>3.3344907407407406E-2</v>
      </c>
      <c r="D957" s="27">
        <v>96</v>
      </c>
      <c r="E957" s="106">
        <v>3.3460648148148149E-2</v>
      </c>
      <c r="F957" s="66"/>
      <c r="G957" s="124"/>
      <c r="H957" s="121"/>
      <c r="I957" s="66"/>
      <c r="J957" s="66" t="s">
        <v>665</v>
      </c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</row>
    <row r="958" spans="1:28" ht="15" customHeight="1" x14ac:dyDescent="0.35">
      <c r="A958" s="129">
        <v>218</v>
      </c>
      <c r="B958" s="122" t="s">
        <v>240</v>
      </c>
      <c r="C958" s="105">
        <v>3.6157407407407409E-2</v>
      </c>
      <c r="D958" s="27">
        <v>94</v>
      </c>
      <c r="E958" s="106">
        <v>3.6435185185185189E-2</v>
      </c>
      <c r="F958" s="66"/>
      <c r="G958" s="124"/>
      <c r="H958" s="121"/>
      <c r="I958" s="66"/>
      <c r="J958" s="66" t="s">
        <v>665</v>
      </c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</row>
    <row r="959" spans="1:28" ht="15" customHeight="1" x14ac:dyDescent="0.35">
      <c r="A959" s="129">
        <v>273</v>
      </c>
      <c r="B959" s="122" t="s">
        <v>163</v>
      </c>
      <c r="C959" s="105">
        <v>3.7893518518518521E-2</v>
      </c>
      <c r="D959" s="27">
        <v>98</v>
      </c>
      <c r="E959" s="106">
        <v>3.8171296296296293E-2</v>
      </c>
      <c r="F959" s="66"/>
      <c r="G959" s="124"/>
      <c r="H959" s="121"/>
      <c r="I959" s="66"/>
      <c r="J959" s="66" t="s">
        <v>665</v>
      </c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</row>
    <row r="960" spans="1:28" ht="15" customHeight="1" x14ac:dyDescent="0.35">
      <c r="A960" s="129">
        <v>326</v>
      </c>
      <c r="B960" s="122" t="s">
        <v>158</v>
      </c>
      <c r="C960" s="105">
        <v>3.9444444444444442E-2</v>
      </c>
      <c r="D960" s="27">
        <v>95</v>
      </c>
      <c r="E960" s="106">
        <v>3.9722222222222221E-2</v>
      </c>
      <c r="F960" s="66"/>
      <c r="G960" s="124"/>
      <c r="H960" s="121"/>
      <c r="I960" s="66"/>
      <c r="J960" s="66" t="s">
        <v>665</v>
      </c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</row>
    <row r="961" spans="1:28" ht="15" customHeight="1" x14ac:dyDescent="0.35">
      <c r="A961" s="129">
        <v>395</v>
      </c>
      <c r="B961" s="122" t="s">
        <v>253</v>
      </c>
      <c r="C961" s="105">
        <v>4.1608796296296297E-2</v>
      </c>
      <c r="D961" s="27">
        <v>91</v>
      </c>
      <c r="E961" s="105">
        <v>4.1979166666666665E-2</v>
      </c>
      <c r="F961" s="66"/>
      <c r="G961" s="124"/>
      <c r="H961" s="121"/>
      <c r="I961" s="66"/>
      <c r="J961" s="66" t="s">
        <v>665</v>
      </c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</row>
    <row r="962" spans="1:28" ht="15" customHeight="1" x14ac:dyDescent="0.35">
      <c r="A962" s="129">
        <v>396</v>
      </c>
      <c r="B962" s="122" t="s">
        <v>248</v>
      </c>
      <c r="C962" s="105">
        <v>4.1631944444444444E-2</v>
      </c>
      <c r="D962" s="27">
        <v>90</v>
      </c>
      <c r="E962" s="106">
        <v>4.2013888888888892E-2</v>
      </c>
      <c r="F962" s="66"/>
      <c r="G962" s="124"/>
      <c r="H962" s="121"/>
      <c r="I962" s="66"/>
      <c r="J962" s="66" t="s">
        <v>665</v>
      </c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</row>
    <row r="963" spans="1:28" ht="15" customHeight="1" x14ac:dyDescent="0.35">
      <c r="A963" s="129">
        <v>438</v>
      </c>
      <c r="B963" s="122" t="s">
        <v>176</v>
      </c>
      <c r="C963" s="105">
        <v>4.3124999999999997E-2</v>
      </c>
      <c r="D963" s="27">
        <v>93</v>
      </c>
      <c r="E963" s="106">
        <v>4.3506944444444445E-2</v>
      </c>
      <c r="F963" s="66"/>
      <c r="G963" s="124"/>
      <c r="H963" s="121"/>
      <c r="I963" s="66"/>
      <c r="J963" s="66" t="s">
        <v>665</v>
      </c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</row>
    <row r="964" spans="1:28" ht="15" customHeight="1" x14ac:dyDescent="0.35">
      <c r="A964" s="129">
        <v>510</v>
      </c>
      <c r="B964" s="122" t="s">
        <v>186</v>
      </c>
      <c r="C964" s="105">
        <v>4.6898148148148147E-2</v>
      </c>
      <c r="D964" s="27">
        <v>90</v>
      </c>
      <c r="E964" s="105">
        <v>4.7291666666666669E-2</v>
      </c>
      <c r="F964" s="66"/>
      <c r="G964" s="124"/>
      <c r="H964" s="121"/>
      <c r="I964" s="66"/>
      <c r="J964" s="66" t="s">
        <v>665</v>
      </c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</row>
    <row r="965" spans="1:28" ht="15" customHeight="1" x14ac:dyDescent="0.35">
      <c r="A965" s="129">
        <v>518</v>
      </c>
      <c r="B965" s="122" t="s">
        <v>285</v>
      </c>
      <c r="C965" s="130">
        <v>4.0972222222222222E-2</v>
      </c>
      <c r="D965" s="27">
        <v>93</v>
      </c>
      <c r="E965" s="106">
        <v>4.7893518518518516E-2</v>
      </c>
      <c r="F965" s="105">
        <v>4.777777777777778E-2</v>
      </c>
      <c r="G965" s="124"/>
      <c r="H965" s="121"/>
      <c r="I965" s="66"/>
      <c r="J965" s="66" t="s">
        <v>665</v>
      </c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</row>
    <row r="966" spans="1:28" ht="15" customHeight="1" x14ac:dyDescent="0.35">
      <c r="A966" s="125" t="s">
        <v>357</v>
      </c>
      <c r="B966" s="66"/>
      <c r="C966" s="105"/>
      <c r="D966" s="27"/>
      <c r="E966" s="106"/>
      <c r="F966" s="66"/>
      <c r="G966" s="124"/>
      <c r="H966" s="121"/>
      <c r="I966" s="66"/>
      <c r="J966" s="66" t="s">
        <v>665</v>
      </c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</row>
    <row r="967" spans="1:28" ht="15" customHeight="1" x14ac:dyDescent="0.35">
      <c r="A967" s="102" t="s">
        <v>666</v>
      </c>
      <c r="B967" s="102"/>
      <c r="C967" s="105"/>
      <c r="D967" s="27"/>
      <c r="E967" s="105"/>
      <c r="F967" s="66"/>
      <c r="G967" s="124"/>
      <c r="H967" s="121"/>
      <c r="I967" s="66"/>
      <c r="J967" s="66" t="s">
        <v>667</v>
      </c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</row>
    <row r="968" spans="1:28" ht="15" customHeight="1" x14ac:dyDescent="0.35">
      <c r="A968" s="107">
        <v>6</v>
      </c>
      <c r="B968" s="66" t="s">
        <v>218</v>
      </c>
      <c r="C968" s="105">
        <v>2.974537037037037E-2</v>
      </c>
      <c r="D968" s="27">
        <v>100</v>
      </c>
      <c r="E968" s="106">
        <v>2.974537037037037E-2</v>
      </c>
      <c r="F968" s="66"/>
      <c r="G968" s="124"/>
      <c r="H968" s="121"/>
      <c r="I968" s="66" t="s">
        <v>415</v>
      </c>
      <c r="J968" s="66" t="s">
        <v>667</v>
      </c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</row>
    <row r="969" spans="1:28" ht="15" customHeight="1" x14ac:dyDescent="0.35">
      <c r="A969" s="107">
        <v>34</v>
      </c>
      <c r="B969" s="66" t="s">
        <v>259</v>
      </c>
      <c r="C969" s="105">
        <v>3.4594907407407408E-2</v>
      </c>
      <c r="D969" s="27">
        <v>99</v>
      </c>
      <c r="E969" s="106">
        <v>3.4664351851851849E-2</v>
      </c>
      <c r="F969" s="66"/>
      <c r="G969" s="124"/>
      <c r="H969" s="121"/>
      <c r="I969" s="66" t="s">
        <v>415</v>
      </c>
      <c r="J969" s="66" t="s">
        <v>667</v>
      </c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</row>
    <row r="970" spans="1:28" ht="15" customHeight="1" x14ac:dyDescent="0.35">
      <c r="A970" s="107">
        <v>35</v>
      </c>
      <c r="B970" s="66" t="s">
        <v>230</v>
      </c>
      <c r="C970" s="105">
        <v>3.471064814814815E-2</v>
      </c>
      <c r="D970" s="27">
        <v>98</v>
      </c>
      <c r="E970" s="106">
        <v>3.4780092592592592E-2</v>
      </c>
      <c r="F970" s="66"/>
      <c r="G970" s="124"/>
      <c r="H970" s="121"/>
      <c r="I970" s="66" t="s">
        <v>415</v>
      </c>
      <c r="J970" s="66" t="s">
        <v>667</v>
      </c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</row>
    <row r="971" spans="1:28" ht="15" customHeight="1" x14ac:dyDescent="0.35">
      <c r="A971" s="107">
        <v>48</v>
      </c>
      <c r="B971" s="66" t="s">
        <v>231</v>
      </c>
      <c r="C971" s="105">
        <v>3.6006944444444446E-2</v>
      </c>
      <c r="D971" s="27">
        <v>96</v>
      </c>
      <c r="E971" s="106">
        <v>3.6041666666666666E-2</v>
      </c>
      <c r="F971" s="66"/>
      <c r="G971" s="124"/>
      <c r="H971" s="121"/>
      <c r="I971" s="66" t="s">
        <v>415</v>
      </c>
      <c r="J971" s="66" t="s">
        <v>667</v>
      </c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</row>
    <row r="972" spans="1:28" ht="15" customHeight="1" x14ac:dyDescent="0.35">
      <c r="A972" s="107">
        <v>49</v>
      </c>
      <c r="B972" s="66" t="s">
        <v>234</v>
      </c>
      <c r="C972" s="105">
        <v>3.6018518518518519E-2</v>
      </c>
      <c r="D972" s="27">
        <v>95</v>
      </c>
      <c r="E972" s="106">
        <v>3.6041666666666666E-2</v>
      </c>
      <c r="F972" s="66"/>
      <c r="G972" s="124"/>
      <c r="H972" s="121"/>
      <c r="I972" s="66" t="s">
        <v>415</v>
      </c>
      <c r="J972" s="66" t="s">
        <v>667</v>
      </c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</row>
    <row r="973" spans="1:28" ht="15" customHeight="1" x14ac:dyDescent="0.35">
      <c r="A973" s="107">
        <v>66</v>
      </c>
      <c r="B973" s="66" t="s">
        <v>282</v>
      </c>
      <c r="C973" s="105">
        <v>3.7708333333333337E-2</v>
      </c>
      <c r="D973" s="27">
        <v>94</v>
      </c>
      <c r="E973" s="106">
        <v>3.7789351851851852E-2</v>
      </c>
      <c r="F973" s="66"/>
      <c r="G973" s="124"/>
      <c r="H973" s="121"/>
      <c r="I973" s="66" t="s">
        <v>415</v>
      </c>
      <c r="J973" s="66" t="s">
        <v>667</v>
      </c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</row>
    <row r="974" spans="1:28" ht="15" customHeight="1" x14ac:dyDescent="0.35">
      <c r="A974" s="107">
        <v>86</v>
      </c>
      <c r="B974" s="66" t="s">
        <v>156</v>
      </c>
      <c r="C974" s="105">
        <v>3.8912037037037037E-2</v>
      </c>
      <c r="D974" s="27">
        <v>100</v>
      </c>
      <c r="E974" s="106">
        <v>3.8981481481481478E-2</v>
      </c>
      <c r="F974" s="66"/>
      <c r="G974" s="124"/>
      <c r="H974" s="121"/>
      <c r="I974" s="66" t="s">
        <v>415</v>
      </c>
      <c r="J974" s="66" t="s">
        <v>667</v>
      </c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</row>
    <row r="975" spans="1:28" ht="15" customHeight="1" x14ac:dyDescent="0.35">
      <c r="A975" s="107">
        <v>96</v>
      </c>
      <c r="B975" s="66" t="s">
        <v>169</v>
      </c>
      <c r="C975" s="105">
        <v>3.9722222222222221E-2</v>
      </c>
      <c r="D975" s="27">
        <v>95</v>
      </c>
      <c r="E975" s="106">
        <v>3.979166666666667E-2</v>
      </c>
      <c r="F975" s="66"/>
      <c r="G975" s="124"/>
      <c r="H975" s="121"/>
      <c r="I975" s="66" t="s">
        <v>415</v>
      </c>
      <c r="J975" s="66" t="s">
        <v>667</v>
      </c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</row>
    <row r="976" spans="1:28" ht="15" customHeight="1" x14ac:dyDescent="0.35">
      <c r="A976" s="107">
        <v>108</v>
      </c>
      <c r="B976" s="66" t="s">
        <v>249</v>
      </c>
      <c r="C976" s="105">
        <v>4.0729166666666664E-2</v>
      </c>
      <c r="D976" s="27">
        <v>93</v>
      </c>
      <c r="E976" s="105">
        <v>4.0810185185185185E-2</v>
      </c>
      <c r="F976" s="66"/>
      <c r="G976" s="124"/>
      <c r="H976" s="121"/>
      <c r="I976" s="66" t="s">
        <v>415</v>
      </c>
      <c r="J976" s="66" t="s">
        <v>667</v>
      </c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</row>
    <row r="977" spans="1:28" ht="15" customHeight="1" x14ac:dyDescent="0.35">
      <c r="A977" s="107">
        <v>110</v>
      </c>
      <c r="B977" s="66" t="s">
        <v>240</v>
      </c>
      <c r="C977" s="105">
        <v>4.0879629629629627E-2</v>
      </c>
      <c r="D977" s="27">
        <v>91</v>
      </c>
      <c r="E977" s="106">
        <v>4.0937500000000002E-2</v>
      </c>
      <c r="F977" s="66"/>
      <c r="G977" s="124"/>
      <c r="H977" s="121"/>
      <c r="I977" s="66" t="s">
        <v>415</v>
      </c>
      <c r="J977" s="66" t="s">
        <v>667</v>
      </c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</row>
    <row r="978" spans="1:28" ht="15" customHeight="1" x14ac:dyDescent="0.35">
      <c r="A978" s="107">
        <v>124</v>
      </c>
      <c r="B978" s="66" t="s">
        <v>242</v>
      </c>
      <c r="C978" s="105">
        <v>4.2557870370370371E-2</v>
      </c>
      <c r="D978" s="27">
        <v>90</v>
      </c>
      <c r="E978" s="106">
        <v>4.2685185185185187E-2</v>
      </c>
      <c r="F978" s="66"/>
      <c r="G978" s="124"/>
      <c r="H978" s="121"/>
      <c r="I978" s="66" t="s">
        <v>415</v>
      </c>
      <c r="J978" s="66" t="s">
        <v>667</v>
      </c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</row>
    <row r="979" spans="1:28" ht="15" customHeight="1" x14ac:dyDescent="0.35">
      <c r="A979" s="107">
        <v>148</v>
      </c>
      <c r="B979" s="66" t="s">
        <v>155</v>
      </c>
      <c r="C979" s="105">
        <v>4.431712962962963E-2</v>
      </c>
      <c r="D979" s="27">
        <v>90</v>
      </c>
      <c r="E979" s="106">
        <v>4.4409722222222225E-2</v>
      </c>
      <c r="F979" s="66"/>
      <c r="G979" s="124"/>
      <c r="H979" s="121"/>
      <c r="I979" s="66" t="s">
        <v>415</v>
      </c>
      <c r="J979" s="66" t="s">
        <v>667</v>
      </c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</row>
    <row r="980" spans="1:28" ht="15" customHeight="1" x14ac:dyDescent="0.35">
      <c r="A980" s="107" t="s">
        <v>357</v>
      </c>
      <c r="B980" s="66"/>
      <c r="C980" s="105"/>
      <c r="D980" s="27"/>
      <c r="E980" s="106"/>
      <c r="F980" s="66"/>
      <c r="G980" s="124"/>
      <c r="H980" s="121"/>
      <c r="I980" s="66"/>
      <c r="J980" s="66" t="s">
        <v>667</v>
      </c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</row>
    <row r="981" spans="1:28" ht="15" customHeight="1" x14ac:dyDescent="0.35">
      <c r="A981" s="102" t="s">
        <v>668</v>
      </c>
      <c r="B981" s="102"/>
      <c r="C981" s="105"/>
      <c r="D981" s="27"/>
      <c r="E981" s="106"/>
      <c r="F981" s="66"/>
      <c r="G981" s="124"/>
      <c r="H981" s="121"/>
      <c r="I981" s="66"/>
      <c r="J981" s="66" t="s">
        <v>669</v>
      </c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</row>
    <row r="982" spans="1:28" ht="15" customHeight="1" x14ac:dyDescent="0.35">
      <c r="A982" s="107">
        <v>13</v>
      </c>
      <c r="B982" s="66" t="s">
        <v>226</v>
      </c>
      <c r="C982" s="105">
        <v>1.4386574074074074E-2</v>
      </c>
      <c r="D982" s="27">
        <v>100</v>
      </c>
      <c r="E982" s="106"/>
      <c r="F982" s="66"/>
      <c r="G982" s="124"/>
      <c r="H982" s="121"/>
      <c r="I982" s="66" t="s">
        <v>227</v>
      </c>
      <c r="J982" s="66" t="s">
        <v>669</v>
      </c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</row>
    <row r="983" spans="1:28" ht="15" customHeight="1" x14ac:dyDescent="0.35">
      <c r="A983" s="107">
        <v>29</v>
      </c>
      <c r="B983" s="66" t="s">
        <v>149</v>
      </c>
      <c r="C983" s="105">
        <v>1.6099537037037037E-2</v>
      </c>
      <c r="D983" s="27">
        <v>100</v>
      </c>
      <c r="E983" s="106"/>
      <c r="F983" s="66"/>
      <c r="G983" s="124"/>
      <c r="H983" s="121"/>
      <c r="I983" s="66" t="s">
        <v>147</v>
      </c>
      <c r="J983" s="66" t="s">
        <v>669</v>
      </c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</row>
    <row r="984" spans="1:28" ht="15" customHeight="1" x14ac:dyDescent="0.35">
      <c r="A984" s="107">
        <v>32</v>
      </c>
      <c r="B984" s="66" t="s">
        <v>232</v>
      </c>
      <c r="C984" s="105">
        <v>1.6354166666666666E-2</v>
      </c>
      <c r="D984" s="27">
        <v>98</v>
      </c>
      <c r="E984" s="106"/>
      <c r="F984" s="66"/>
      <c r="G984" s="124"/>
      <c r="H984" s="121"/>
      <c r="I984" s="66" t="s">
        <v>239</v>
      </c>
      <c r="J984" s="66" t="s">
        <v>669</v>
      </c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</row>
    <row r="985" spans="1:28" ht="15" customHeight="1" x14ac:dyDescent="0.35">
      <c r="A985" s="107">
        <v>74</v>
      </c>
      <c r="B985" s="66" t="s">
        <v>242</v>
      </c>
      <c r="C985" s="105">
        <v>1.8773148148148146E-2</v>
      </c>
      <c r="D985" s="27">
        <v>95</v>
      </c>
      <c r="E985" s="106"/>
      <c r="F985" s="66"/>
      <c r="G985" s="124"/>
      <c r="H985" s="121"/>
      <c r="I985" s="66" t="s">
        <v>243</v>
      </c>
      <c r="J985" s="66" t="s">
        <v>669</v>
      </c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</row>
    <row r="986" spans="1:28" ht="15" customHeight="1" x14ac:dyDescent="0.35">
      <c r="A986" s="107">
        <v>87</v>
      </c>
      <c r="B986" s="66" t="s">
        <v>285</v>
      </c>
      <c r="C986" s="105">
        <v>1.9328703703703702E-2</v>
      </c>
      <c r="D986" s="27">
        <v>93</v>
      </c>
      <c r="E986" s="27"/>
      <c r="F986" s="66"/>
      <c r="G986" s="124"/>
      <c r="H986" s="121"/>
      <c r="I986" s="66" t="s">
        <v>254</v>
      </c>
      <c r="J986" s="66" t="s">
        <v>669</v>
      </c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</row>
    <row r="987" spans="1:28" ht="15" customHeight="1" x14ac:dyDescent="0.35">
      <c r="A987" s="107">
        <v>100</v>
      </c>
      <c r="B987" s="66" t="s">
        <v>155</v>
      </c>
      <c r="C987" s="105">
        <v>1.9907407407407408E-2</v>
      </c>
      <c r="D987" s="27">
        <v>95</v>
      </c>
      <c r="E987" s="106"/>
      <c r="F987" s="66"/>
      <c r="G987" s="124"/>
      <c r="H987" s="121"/>
      <c r="I987" s="66" t="s">
        <v>166</v>
      </c>
      <c r="J987" s="66" t="s">
        <v>669</v>
      </c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</row>
    <row r="988" spans="1:28" ht="15" customHeight="1" x14ac:dyDescent="0.35">
      <c r="A988" s="107">
        <v>102</v>
      </c>
      <c r="B988" s="66" t="s">
        <v>248</v>
      </c>
      <c r="C988" s="105">
        <v>2.0219907407407409E-2</v>
      </c>
      <c r="D988" s="27">
        <v>90</v>
      </c>
      <c r="E988" s="106"/>
      <c r="F988" s="66"/>
      <c r="G988" s="124"/>
      <c r="H988" s="121"/>
      <c r="I988" s="66" t="s">
        <v>254</v>
      </c>
      <c r="J988" s="66" t="s">
        <v>669</v>
      </c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</row>
    <row r="989" spans="1:28" ht="15" customHeight="1" x14ac:dyDescent="0.35">
      <c r="A989" s="107">
        <v>107</v>
      </c>
      <c r="B989" s="66" t="s">
        <v>165</v>
      </c>
      <c r="C989" s="105">
        <v>2.0729166666666667E-2</v>
      </c>
      <c r="D989" s="27">
        <v>90</v>
      </c>
      <c r="E989" s="106"/>
      <c r="F989" s="66"/>
      <c r="G989" s="124"/>
      <c r="H989" s="121"/>
      <c r="I989" s="66" t="s">
        <v>166</v>
      </c>
      <c r="J989" s="66" t="s">
        <v>669</v>
      </c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</row>
    <row r="990" spans="1:28" ht="15" customHeight="1" x14ac:dyDescent="0.35">
      <c r="A990" s="107" t="s">
        <v>357</v>
      </c>
      <c r="B990" s="66"/>
      <c r="C990" s="105"/>
      <c r="D990" s="27"/>
      <c r="E990" s="106"/>
      <c r="F990" s="66"/>
      <c r="G990" s="124"/>
      <c r="H990" s="121"/>
      <c r="I990" s="66"/>
      <c r="J990" s="66" t="s">
        <v>669</v>
      </c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</row>
    <row r="991" spans="1:28" ht="15" customHeight="1" x14ac:dyDescent="0.35">
      <c r="A991" s="102" t="s">
        <v>670</v>
      </c>
      <c r="B991" s="102"/>
      <c r="C991" s="105"/>
      <c r="D991" s="27"/>
      <c r="E991" s="106"/>
      <c r="F991" s="66"/>
      <c r="G991" s="124"/>
      <c r="H991" s="121"/>
      <c r="I991" s="66"/>
      <c r="J991" s="66" t="s">
        <v>671</v>
      </c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</row>
    <row r="992" spans="1:28" ht="15" customHeight="1" x14ac:dyDescent="0.35">
      <c r="A992" s="107">
        <v>11</v>
      </c>
      <c r="B992" s="66" t="s">
        <v>197</v>
      </c>
      <c r="C992" s="105">
        <v>1.4502314814814815E-2</v>
      </c>
      <c r="D992" s="27">
        <v>100</v>
      </c>
      <c r="E992" s="106"/>
      <c r="F992" s="66"/>
      <c r="G992" s="124"/>
      <c r="H992" s="121"/>
      <c r="I992" s="66" t="s">
        <v>415</v>
      </c>
      <c r="J992" s="66" t="s">
        <v>671</v>
      </c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</row>
    <row r="993" spans="1:28" ht="12.75" customHeight="1" x14ac:dyDescent="0.35">
      <c r="A993" s="107">
        <v>24</v>
      </c>
      <c r="B993" s="66" t="s">
        <v>151</v>
      </c>
      <c r="C993" s="105">
        <v>1.5486111111111112E-2</v>
      </c>
      <c r="D993" s="27">
        <v>97</v>
      </c>
      <c r="E993" s="106"/>
      <c r="F993" s="66"/>
      <c r="G993" s="124"/>
      <c r="H993" s="121"/>
      <c r="I993" s="66" t="s">
        <v>415</v>
      </c>
      <c r="J993" s="66" t="s">
        <v>671</v>
      </c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</row>
    <row r="994" spans="1:28" ht="12.75" customHeight="1" x14ac:dyDescent="0.35">
      <c r="A994" s="107">
        <v>32</v>
      </c>
      <c r="B994" s="66" t="s">
        <v>156</v>
      </c>
      <c r="C994" s="105">
        <v>1.6041666666666666E-2</v>
      </c>
      <c r="D994" s="27">
        <v>93</v>
      </c>
      <c r="E994" s="106"/>
      <c r="F994" s="66"/>
      <c r="G994" s="124"/>
      <c r="H994" s="121"/>
      <c r="I994" s="66" t="s">
        <v>415</v>
      </c>
      <c r="J994" s="66" t="s">
        <v>671</v>
      </c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</row>
    <row r="995" spans="1:28" ht="12.75" customHeight="1" x14ac:dyDescent="0.35">
      <c r="A995" s="107">
        <v>36</v>
      </c>
      <c r="B995" s="66" t="s">
        <v>149</v>
      </c>
      <c r="C995" s="105">
        <v>1.6481481481481482E-2</v>
      </c>
      <c r="D995" s="27">
        <v>90</v>
      </c>
      <c r="E995" s="106"/>
      <c r="F995" s="66"/>
      <c r="G995" s="124"/>
      <c r="H995" s="121"/>
      <c r="I995" s="66" t="s">
        <v>415</v>
      </c>
      <c r="J995" s="66" t="s">
        <v>671</v>
      </c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</row>
    <row r="996" spans="1:28" ht="12.75" customHeight="1" x14ac:dyDescent="0.35">
      <c r="A996" s="125" t="s">
        <v>357</v>
      </c>
      <c r="B996" s="66"/>
      <c r="C996" s="105"/>
      <c r="D996" s="27"/>
      <c r="E996" s="106"/>
      <c r="F996" s="66"/>
      <c r="G996" s="124"/>
      <c r="H996" s="121"/>
      <c r="I996" s="66"/>
      <c r="J996" s="66" t="s">
        <v>671</v>
      </c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</row>
    <row r="997" spans="1:28" ht="12.75" customHeight="1" x14ac:dyDescent="0.35">
      <c r="A997" s="107">
        <v>44</v>
      </c>
      <c r="B997" s="66" t="s">
        <v>218</v>
      </c>
      <c r="C997" s="105">
        <v>2.4722222222222222E-2</v>
      </c>
      <c r="D997" s="27">
        <v>100</v>
      </c>
      <c r="E997" s="106"/>
      <c r="F997" s="66"/>
      <c r="G997" s="124"/>
      <c r="H997" s="121"/>
      <c r="I997" s="66" t="s">
        <v>415</v>
      </c>
      <c r="J997" s="66" t="s">
        <v>671</v>
      </c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</row>
    <row r="998" spans="1:28" ht="12.75" customHeight="1" x14ac:dyDescent="0.35">
      <c r="A998" s="107">
        <v>54</v>
      </c>
      <c r="B998" s="66" t="s">
        <v>224</v>
      </c>
      <c r="C998" s="105">
        <v>2.5173611111111112E-2</v>
      </c>
      <c r="D998" s="27">
        <v>98</v>
      </c>
      <c r="E998" s="106"/>
      <c r="F998" s="66"/>
      <c r="G998" s="124"/>
      <c r="H998" s="121"/>
      <c r="I998" s="66" t="s">
        <v>415</v>
      </c>
      <c r="J998" s="66" t="s">
        <v>671</v>
      </c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</row>
    <row r="999" spans="1:28" ht="12.75" customHeight="1" x14ac:dyDescent="0.35">
      <c r="A999" s="107">
        <v>68</v>
      </c>
      <c r="B999" s="66" t="s">
        <v>306</v>
      </c>
      <c r="C999" s="105">
        <v>2.6041666666666668E-2</v>
      </c>
      <c r="D999" s="27">
        <v>96</v>
      </c>
      <c r="E999" s="106"/>
      <c r="F999" s="66"/>
      <c r="G999" s="124"/>
      <c r="H999" s="121"/>
      <c r="I999" s="66" t="s">
        <v>415</v>
      </c>
      <c r="J999" s="66" t="s">
        <v>671</v>
      </c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</row>
    <row r="1000" spans="1:28" ht="12.75" customHeight="1" x14ac:dyDescent="0.35">
      <c r="A1000" s="107">
        <v>83</v>
      </c>
      <c r="B1000" s="66" t="s">
        <v>222</v>
      </c>
      <c r="C1000" s="105">
        <v>2.6574074074074073E-2</v>
      </c>
      <c r="D1000" s="27">
        <v>94</v>
      </c>
      <c r="E1000" s="106"/>
      <c r="F1000" s="66"/>
      <c r="G1000" s="124"/>
      <c r="H1000" s="121"/>
      <c r="I1000" s="66" t="s">
        <v>415</v>
      </c>
      <c r="J1000" s="66" t="s">
        <v>671</v>
      </c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</row>
    <row r="1001" spans="1:28" ht="12.75" customHeight="1" x14ac:dyDescent="0.35">
      <c r="A1001" s="107">
        <v>101</v>
      </c>
      <c r="B1001" s="66" t="s">
        <v>234</v>
      </c>
      <c r="C1001" s="105">
        <v>2.7696759259259258E-2</v>
      </c>
      <c r="D1001" s="27">
        <v>92</v>
      </c>
      <c r="E1001" s="106"/>
      <c r="F1001" s="66"/>
      <c r="G1001" s="124"/>
      <c r="H1001" s="121"/>
      <c r="I1001" s="66" t="s">
        <v>415</v>
      </c>
      <c r="J1001" s="66" t="s">
        <v>671</v>
      </c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</row>
    <row r="1002" spans="1:28" ht="12.75" customHeight="1" x14ac:dyDescent="0.35">
      <c r="A1002" s="107">
        <v>117</v>
      </c>
      <c r="B1002" s="66" t="s">
        <v>256</v>
      </c>
      <c r="C1002" s="105">
        <v>2.9259259259259259E-2</v>
      </c>
      <c r="D1002" s="27">
        <v>90</v>
      </c>
      <c r="E1002" s="106"/>
      <c r="F1002" s="66"/>
      <c r="G1002" s="124"/>
      <c r="H1002" s="121"/>
      <c r="I1002" s="66" t="s">
        <v>415</v>
      </c>
      <c r="J1002" s="66" t="s">
        <v>671</v>
      </c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</row>
    <row r="1003" spans="1:28" ht="12.75" customHeight="1" x14ac:dyDescent="0.35">
      <c r="A1003" s="125" t="s">
        <v>357</v>
      </c>
      <c r="B1003" s="66"/>
      <c r="C1003" s="105"/>
      <c r="D1003" s="27"/>
      <c r="E1003" s="106"/>
      <c r="F1003" s="66"/>
      <c r="G1003" s="124"/>
      <c r="H1003" s="121"/>
      <c r="I1003" s="66"/>
      <c r="J1003" s="66" t="s">
        <v>671</v>
      </c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</row>
    <row r="1004" spans="1:28" ht="12.75" customHeight="1" x14ac:dyDescent="0.35">
      <c r="A1004" s="102" t="s">
        <v>672</v>
      </c>
      <c r="B1004" s="131"/>
      <c r="C1004" s="27" t="s">
        <v>673</v>
      </c>
      <c r="D1004" s="27"/>
      <c r="E1004" s="27" t="s">
        <v>431</v>
      </c>
      <c r="F1004" s="66"/>
      <c r="G1004" s="124"/>
      <c r="H1004" s="121"/>
      <c r="I1004" s="66"/>
      <c r="J1004" s="66" t="s">
        <v>674</v>
      </c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</row>
    <row r="1005" spans="1:28" ht="12.75" customHeight="1" x14ac:dyDescent="0.35">
      <c r="A1005" s="107">
        <v>112</v>
      </c>
      <c r="B1005" s="66" t="s">
        <v>250</v>
      </c>
      <c r="C1005" s="105">
        <v>2.2743055555555555E-2</v>
      </c>
      <c r="D1005" s="27">
        <v>100</v>
      </c>
      <c r="E1005" s="106">
        <v>2.2789351851851852E-2</v>
      </c>
      <c r="F1005" s="66"/>
      <c r="G1005" s="124"/>
      <c r="H1005" s="121"/>
      <c r="I1005" s="66" t="s">
        <v>221</v>
      </c>
      <c r="J1005" s="66" t="s">
        <v>674</v>
      </c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  <c r="AA1005" s="104"/>
      <c r="AB1005" s="104"/>
    </row>
    <row r="1006" spans="1:28" ht="12.75" customHeight="1" x14ac:dyDescent="0.35">
      <c r="A1006" s="107">
        <v>168</v>
      </c>
      <c r="B1006" s="66" t="s">
        <v>218</v>
      </c>
      <c r="C1006" s="105">
        <v>2.3946759259259258E-2</v>
      </c>
      <c r="D1006" s="27">
        <v>99</v>
      </c>
      <c r="E1006" s="106">
        <v>2.4085648148148148E-2</v>
      </c>
      <c r="F1006" s="66"/>
      <c r="G1006" s="124"/>
      <c r="H1006" s="121"/>
      <c r="I1006" s="66" t="s">
        <v>221</v>
      </c>
      <c r="J1006" s="66" t="s">
        <v>674</v>
      </c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  <c r="AA1006" s="104"/>
      <c r="AB1006" s="104"/>
    </row>
    <row r="1007" spans="1:28" ht="12.75" customHeight="1" x14ac:dyDescent="0.35">
      <c r="A1007" s="107">
        <v>250</v>
      </c>
      <c r="B1007" s="66" t="s">
        <v>224</v>
      </c>
      <c r="C1007" s="105">
        <v>2.5057870370370369E-2</v>
      </c>
      <c r="D1007" s="27">
        <v>98</v>
      </c>
      <c r="E1007" s="106">
        <v>2.5381944444444443E-2</v>
      </c>
      <c r="F1007" s="66"/>
      <c r="G1007" s="124"/>
      <c r="H1007" s="121"/>
      <c r="I1007" s="66" t="s">
        <v>221</v>
      </c>
      <c r="J1007" s="66" t="s">
        <v>674</v>
      </c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  <c r="AA1007" s="104"/>
      <c r="AB1007" s="104"/>
    </row>
    <row r="1008" spans="1:28" ht="12.75" customHeight="1" x14ac:dyDescent="0.35">
      <c r="A1008" s="107">
        <v>282</v>
      </c>
      <c r="B1008" s="66" t="s">
        <v>291</v>
      </c>
      <c r="C1008" s="105">
        <v>2.5567129629629631E-2</v>
      </c>
      <c r="D1008" s="27">
        <v>97</v>
      </c>
      <c r="E1008" s="106">
        <v>2.6018518518518517E-2</v>
      </c>
      <c r="F1008" s="66"/>
      <c r="G1008" s="124"/>
      <c r="H1008" s="121"/>
      <c r="I1008" s="66" t="s">
        <v>221</v>
      </c>
      <c r="J1008" s="66" t="s">
        <v>674</v>
      </c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  <c r="AA1008" s="104"/>
      <c r="AB1008" s="104"/>
    </row>
    <row r="1009" spans="1:28" ht="12.75" customHeight="1" x14ac:dyDescent="0.35">
      <c r="A1009" s="107">
        <v>374</v>
      </c>
      <c r="B1009" s="66" t="s">
        <v>322</v>
      </c>
      <c r="C1009" s="105">
        <v>2.6203703703703705E-2</v>
      </c>
      <c r="D1009" s="27" t="s">
        <v>372</v>
      </c>
      <c r="E1009" s="106">
        <v>2.7002314814814816E-2</v>
      </c>
      <c r="F1009" s="66"/>
      <c r="G1009" s="124"/>
      <c r="H1009" s="121"/>
      <c r="I1009" s="66"/>
      <c r="J1009" s="66" t="s">
        <v>674</v>
      </c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  <c r="AA1009" s="104"/>
      <c r="AB1009" s="104"/>
    </row>
    <row r="1010" spans="1:28" ht="12.75" customHeight="1" x14ac:dyDescent="0.35">
      <c r="A1010" s="107">
        <v>428</v>
      </c>
      <c r="B1010" s="66" t="s">
        <v>255</v>
      </c>
      <c r="C1010" s="105">
        <v>2.7037037037037037E-2</v>
      </c>
      <c r="D1010" s="27">
        <v>95</v>
      </c>
      <c r="E1010" s="106">
        <v>2.7557870370370371E-2</v>
      </c>
      <c r="F1010" s="66"/>
      <c r="G1010" s="124"/>
      <c r="H1010" s="121"/>
      <c r="I1010" s="66" t="s">
        <v>225</v>
      </c>
      <c r="J1010" s="66" t="s">
        <v>674</v>
      </c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  <c r="AA1010" s="104"/>
      <c r="AB1010" s="104"/>
    </row>
    <row r="1011" spans="1:28" ht="12.75" customHeight="1" x14ac:dyDescent="0.35">
      <c r="A1011" s="107">
        <v>434</v>
      </c>
      <c r="B1011" s="66" t="s">
        <v>297</v>
      </c>
      <c r="C1011" s="105">
        <v>2.6944444444444444E-2</v>
      </c>
      <c r="D1011" s="27">
        <v>96</v>
      </c>
      <c r="E1011" s="106">
        <v>2.7604166666666666E-2</v>
      </c>
      <c r="F1011" s="66"/>
      <c r="G1011" s="124"/>
      <c r="H1011" s="121"/>
      <c r="I1011" s="66" t="s">
        <v>225</v>
      </c>
      <c r="J1011" s="66" t="s">
        <v>674</v>
      </c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  <c r="AA1011" s="104"/>
      <c r="AB1011" s="104"/>
    </row>
    <row r="1012" spans="1:28" ht="12.75" customHeight="1" x14ac:dyDescent="0.35">
      <c r="A1012" s="107">
        <v>477</v>
      </c>
      <c r="B1012" s="66" t="s">
        <v>338</v>
      </c>
      <c r="C1012" s="105">
        <v>2.7152777777777779E-2</v>
      </c>
      <c r="D1012" s="27" t="s">
        <v>372</v>
      </c>
      <c r="E1012" s="106">
        <v>2.7939814814814813E-2</v>
      </c>
      <c r="F1012" s="66"/>
      <c r="G1012" s="124"/>
      <c r="H1012" s="121"/>
      <c r="I1012" s="66"/>
      <c r="J1012" s="66" t="s">
        <v>674</v>
      </c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  <c r="AA1012" s="104"/>
      <c r="AB1012" s="104"/>
    </row>
    <row r="1013" spans="1:28" ht="12.75" customHeight="1" x14ac:dyDescent="0.35">
      <c r="A1013" s="107">
        <v>488</v>
      </c>
      <c r="B1013" s="66" t="s">
        <v>226</v>
      </c>
      <c r="C1013" s="105">
        <v>2.7546296296296298E-2</v>
      </c>
      <c r="D1013" s="27">
        <v>93</v>
      </c>
      <c r="E1013" s="106">
        <v>2.8078703703703703E-2</v>
      </c>
      <c r="F1013" s="66"/>
      <c r="G1013" s="124"/>
      <c r="H1013" s="121"/>
      <c r="I1013" s="66" t="s">
        <v>225</v>
      </c>
      <c r="J1013" s="66" t="s">
        <v>674</v>
      </c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  <c r="AA1013" s="104"/>
      <c r="AB1013" s="104"/>
    </row>
    <row r="1014" spans="1:28" ht="12.75" customHeight="1" x14ac:dyDescent="0.35">
      <c r="A1014" s="107">
        <v>494</v>
      </c>
      <c r="B1014" s="66" t="s">
        <v>271</v>
      </c>
      <c r="C1014" s="105">
        <v>2.7442129629629629E-2</v>
      </c>
      <c r="D1014" s="27">
        <v>94</v>
      </c>
      <c r="E1014" s="106">
        <v>2.8136574074074074E-2</v>
      </c>
      <c r="F1014" s="66"/>
      <c r="G1014" s="124"/>
      <c r="H1014" s="121"/>
      <c r="I1014" s="66" t="s">
        <v>225</v>
      </c>
      <c r="J1014" s="66" t="s">
        <v>674</v>
      </c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  <c r="AA1014" s="104"/>
      <c r="AB1014" s="104"/>
    </row>
    <row r="1015" spans="1:28" ht="12.75" customHeight="1" x14ac:dyDescent="0.35">
      <c r="A1015" s="107">
        <v>578</v>
      </c>
      <c r="B1015" s="66" t="s">
        <v>237</v>
      </c>
      <c r="C1015" s="105">
        <v>2.8310185185185185E-2</v>
      </c>
      <c r="D1015" s="27">
        <v>92</v>
      </c>
      <c r="E1015" s="106">
        <v>2.8958333333333332E-2</v>
      </c>
      <c r="F1015" s="66"/>
      <c r="G1015" s="124"/>
      <c r="H1015" s="121"/>
      <c r="I1015" s="66" t="s">
        <v>227</v>
      </c>
      <c r="J1015" s="66" t="s">
        <v>674</v>
      </c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  <c r="AA1015" s="104"/>
      <c r="AB1015" s="104"/>
    </row>
    <row r="1016" spans="1:28" ht="12.75" customHeight="1" x14ac:dyDescent="0.35">
      <c r="A1016" s="107">
        <v>597</v>
      </c>
      <c r="B1016" s="66" t="s">
        <v>142</v>
      </c>
      <c r="C1016" s="105">
        <v>2.8425925925925927E-2</v>
      </c>
      <c r="D1016" s="27">
        <v>100</v>
      </c>
      <c r="E1016" s="106">
        <v>2.9166666666666667E-2</v>
      </c>
      <c r="F1016" s="66"/>
      <c r="G1016" s="124"/>
      <c r="H1016" s="121"/>
      <c r="I1016" s="66" t="s">
        <v>141</v>
      </c>
      <c r="J1016" s="66" t="s">
        <v>674</v>
      </c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</row>
    <row r="1017" spans="1:28" ht="12.75" customHeight="1" x14ac:dyDescent="0.35">
      <c r="A1017" s="107">
        <v>886</v>
      </c>
      <c r="B1017" s="66" t="s">
        <v>232</v>
      </c>
      <c r="C1017" s="105">
        <v>3.050925925925926E-2</v>
      </c>
      <c r="D1017" s="27">
        <v>91</v>
      </c>
      <c r="E1017" s="106">
        <v>3.170138888888889E-2</v>
      </c>
      <c r="F1017" s="66"/>
      <c r="G1017" s="124"/>
      <c r="H1017" s="121"/>
      <c r="I1017" s="66" t="s">
        <v>233</v>
      </c>
      <c r="J1017" s="66" t="s">
        <v>674</v>
      </c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  <c r="AB1017" s="104"/>
    </row>
    <row r="1018" spans="1:28" ht="12.75" customHeight="1" x14ac:dyDescent="0.35">
      <c r="A1018" s="107">
        <v>937</v>
      </c>
      <c r="B1018" s="66" t="s">
        <v>178</v>
      </c>
      <c r="C1018" s="105">
        <v>3.0613425925925926E-2</v>
      </c>
      <c r="D1018" s="27">
        <v>99</v>
      </c>
      <c r="E1018" s="106">
        <v>3.2048611111111111E-2</v>
      </c>
      <c r="F1018" s="66"/>
      <c r="G1018" s="124"/>
      <c r="H1018" s="121"/>
      <c r="I1018" s="66" t="s">
        <v>148</v>
      </c>
      <c r="J1018" s="66" t="s">
        <v>674</v>
      </c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  <c r="AA1018" s="104"/>
      <c r="AB1018" s="104"/>
    </row>
    <row r="1019" spans="1:28" ht="12.75" customHeight="1" x14ac:dyDescent="0.35">
      <c r="A1019" s="107">
        <v>941</v>
      </c>
      <c r="B1019" s="66" t="s">
        <v>145</v>
      </c>
      <c r="C1019" s="105">
        <v>3.0879629629629628E-2</v>
      </c>
      <c r="D1019" s="27">
        <v>98</v>
      </c>
      <c r="E1019" s="106">
        <v>3.2071759259259258E-2</v>
      </c>
      <c r="F1019" s="66"/>
      <c r="G1019" s="124"/>
      <c r="H1019" s="121"/>
      <c r="I1019" s="66" t="s">
        <v>148</v>
      </c>
      <c r="J1019" s="66" t="s">
        <v>674</v>
      </c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</row>
    <row r="1020" spans="1:28" ht="12.75" customHeight="1" x14ac:dyDescent="0.35">
      <c r="A1020" s="107">
        <v>1337</v>
      </c>
      <c r="B1020" s="66" t="s">
        <v>240</v>
      </c>
      <c r="C1020" s="105">
        <v>3.318287037037037E-2</v>
      </c>
      <c r="D1020" s="27">
        <v>90</v>
      </c>
      <c r="E1020" s="106">
        <v>3.4953703703703702E-2</v>
      </c>
      <c r="F1020" s="66"/>
      <c r="G1020" s="124"/>
      <c r="H1020" s="121"/>
      <c r="I1020" s="66" t="s">
        <v>239</v>
      </c>
      <c r="J1020" s="66" t="s">
        <v>674</v>
      </c>
      <c r="K1020" s="104"/>
      <c r="L1020" s="104"/>
      <c r="M1020" s="104"/>
      <c r="N1020" s="104"/>
      <c r="O1020" s="104"/>
      <c r="P1020" s="104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</row>
    <row r="1021" spans="1:28" ht="12.75" customHeight="1" x14ac:dyDescent="0.35">
      <c r="A1021" s="107">
        <v>1780</v>
      </c>
      <c r="B1021" s="66" t="s">
        <v>190</v>
      </c>
      <c r="C1021" s="105">
        <v>3.3888888888888892E-2</v>
      </c>
      <c r="D1021" s="27">
        <v>96</v>
      </c>
      <c r="E1021" s="106">
        <v>3.7743055555555557E-2</v>
      </c>
      <c r="F1021" s="66"/>
      <c r="G1021" s="124"/>
      <c r="H1021" s="121"/>
      <c r="I1021" s="66" t="s">
        <v>161</v>
      </c>
      <c r="J1021" s="66" t="s">
        <v>674</v>
      </c>
      <c r="K1021" s="104"/>
      <c r="L1021" s="104"/>
      <c r="M1021" s="104"/>
      <c r="N1021" s="104"/>
      <c r="O1021" s="104"/>
      <c r="P1021" s="104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</row>
    <row r="1022" spans="1:28" ht="12.75" customHeight="1" x14ac:dyDescent="0.35">
      <c r="A1022" s="107">
        <v>1899</v>
      </c>
      <c r="B1022" s="66" t="s">
        <v>185</v>
      </c>
      <c r="C1022" s="105">
        <v>3.5127314814814813E-2</v>
      </c>
      <c r="D1022" s="27">
        <v>95</v>
      </c>
      <c r="E1022" s="106">
        <v>3.8402777777777779E-2</v>
      </c>
      <c r="F1022" s="66"/>
      <c r="G1022" s="124"/>
      <c r="H1022" s="121"/>
      <c r="I1022" s="66" t="s">
        <v>161</v>
      </c>
      <c r="J1022" s="66" t="s">
        <v>674</v>
      </c>
      <c r="K1022" s="104"/>
      <c r="L1022" s="104"/>
      <c r="M1022" s="104"/>
      <c r="N1022" s="104"/>
      <c r="O1022" s="104"/>
      <c r="P1022" s="104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</row>
    <row r="1023" spans="1:28" ht="12.75" customHeight="1" x14ac:dyDescent="0.35">
      <c r="A1023" s="107">
        <v>2327</v>
      </c>
      <c r="B1023" s="66" t="s">
        <v>162</v>
      </c>
      <c r="C1023" s="105">
        <v>3.6689814814814814E-2</v>
      </c>
      <c r="D1023" s="27">
        <v>94</v>
      </c>
      <c r="E1023" s="106">
        <v>4.0844907407407406E-2</v>
      </c>
      <c r="F1023" s="66"/>
      <c r="G1023" s="124"/>
      <c r="H1023" s="121"/>
      <c r="I1023" s="66" t="s">
        <v>159</v>
      </c>
      <c r="J1023" s="66" t="s">
        <v>674</v>
      </c>
      <c r="K1023" s="104"/>
      <c r="L1023" s="104"/>
      <c r="M1023" s="104"/>
      <c r="N1023" s="104"/>
      <c r="O1023" s="104"/>
      <c r="P1023" s="104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</row>
    <row r="1024" spans="1:28" ht="12.75" customHeight="1" x14ac:dyDescent="0.35">
      <c r="A1024" s="107">
        <v>2445</v>
      </c>
      <c r="B1024" s="66" t="s">
        <v>248</v>
      </c>
      <c r="C1024" s="105">
        <v>3.8043981481481484E-2</v>
      </c>
      <c r="D1024" s="27">
        <v>89</v>
      </c>
      <c r="E1024" s="106">
        <v>4.1412037037037039E-2</v>
      </c>
      <c r="F1024" s="66"/>
      <c r="G1024" s="124"/>
      <c r="H1024" s="121"/>
      <c r="I1024" s="66" t="s">
        <v>243</v>
      </c>
      <c r="J1024" s="66" t="s">
        <v>674</v>
      </c>
      <c r="K1024" s="104"/>
      <c r="L1024" s="104"/>
      <c r="M1024" s="104"/>
      <c r="N1024" s="104"/>
      <c r="O1024" s="104"/>
      <c r="P1024" s="104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</row>
    <row r="1025" spans="1:28" ht="12.75" customHeight="1" x14ac:dyDescent="0.35">
      <c r="A1025" s="107">
        <v>2580</v>
      </c>
      <c r="B1025" s="66" t="s">
        <v>214</v>
      </c>
      <c r="C1025" s="105">
        <v>3.6689814814814814E-2</v>
      </c>
      <c r="D1025" s="27" t="s">
        <v>372</v>
      </c>
      <c r="E1025" s="106">
        <v>4.2141203703703702E-2</v>
      </c>
      <c r="F1025" s="66"/>
      <c r="G1025" s="124"/>
      <c r="H1025" s="121"/>
      <c r="I1025" s="66"/>
      <c r="J1025" s="66" t="s">
        <v>674</v>
      </c>
      <c r="K1025" s="104"/>
      <c r="L1025" s="104"/>
      <c r="M1025" s="104"/>
      <c r="N1025" s="104"/>
      <c r="O1025" s="104"/>
      <c r="P1025" s="104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</row>
    <row r="1026" spans="1:28" ht="12.75" customHeight="1" x14ac:dyDescent="0.35">
      <c r="A1026" s="107">
        <v>2581</v>
      </c>
      <c r="B1026" s="66" t="s">
        <v>168</v>
      </c>
      <c r="C1026" s="105">
        <v>3.6689814814814814E-2</v>
      </c>
      <c r="D1026" s="27">
        <v>94</v>
      </c>
      <c r="E1026" s="106">
        <v>4.2152777777777775E-2</v>
      </c>
      <c r="F1026" s="66"/>
      <c r="G1026" s="124"/>
      <c r="H1026" s="121"/>
      <c r="I1026" s="66" t="s">
        <v>159</v>
      </c>
      <c r="J1026" s="66" t="s">
        <v>674</v>
      </c>
      <c r="K1026" s="104"/>
      <c r="L1026" s="104"/>
      <c r="M1026" s="104"/>
      <c r="N1026" s="104"/>
      <c r="O1026" s="104"/>
      <c r="P1026" s="104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</row>
    <row r="1027" spans="1:28" ht="12.75" customHeight="1" x14ac:dyDescent="0.35">
      <c r="A1027" s="107">
        <v>3220</v>
      </c>
      <c r="B1027" s="66" t="s">
        <v>211</v>
      </c>
      <c r="C1027" s="105">
        <v>3.9444444444444442E-2</v>
      </c>
      <c r="D1027" s="27" t="s">
        <v>372</v>
      </c>
      <c r="E1027" s="106">
        <v>4.5740740740740742E-2</v>
      </c>
      <c r="F1027" s="66"/>
      <c r="G1027" s="124"/>
      <c r="H1027" s="121"/>
      <c r="I1027" s="66"/>
      <c r="J1027" s="66" t="s">
        <v>674</v>
      </c>
      <c r="K1027" s="104"/>
      <c r="L1027" s="104"/>
      <c r="M1027" s="104"/>
      <c r="N1027" s="104"/>
      <c r="O1027" s="104"/>
      <c r="P1027" s="104"/>
      <c r="Q1027" s="104"/>
      <c r="R1027" s="104"/>
      <c r="S1027" s="104"/>
      <c r="T1027" s="104"/>
      <c r="U1027" s="104"/>
      <c r="V1027" s="104"/>
      <c r="W1027" s="104"/>
      <c r="X1027" s="104"/>
      <c r="Y1027" s="104"/>
      <c r="Z1027" s="104"/>
      <c r="AA1027" s="104"/>
      <c r="AB1027" s="104"/>
    </row>
    <row r="1028" spans="1:28" ht="12.75" customHeight="1" x14ac:dyDescent="0.35">
      <c r="A1028" s="107">
        <v>3408</v>
      </c>
      <c r="B1028" s="66" t="s">
        <v>265</v>
      </c>
      <c r="C1028" s="105">
        <v>3.9050925925925926E-2</v>
      </c>
      <c r="D1028" s="27">
        <v>88</v>
      </c>
      <c r="E1028" s="106">
        <v>4.6770833333333331E-2</v>
      </c>
      <c r="F1028" s="66"/>
      <c r="G1028" s="124"/>
      <c r="H1028" s="121"/>
      <c r="I1028" s="66" t="s">
        <v>254</v>
      </c>
      <c r="J1028" s="66" t="s">
        <v>674</v>
      </c>
      <c r="K1028" s="104"/>
      <c r="L1028" s="104"/>
      <c r="M1028" s="104"/>
      <c r="N1028" s="104"/>
      <c r="O1028" s="104"/>
      <c r="P1028" s="104"/>
      <c r="Q1028" s="104"/>
      <c r="R1028" s="104"/>
      <c r="S1028" s="104"/>
      <c r="T1028" s="104"/>
      <c r="U1028" s="104"/>
      <c r="V1028" s="104"/>
      <c r="W1028" s="104"/>
      <c r="X1028" s="104"/>
      <c r="Y1028" s="104"/>
      <c r="Z1028" s="104"/>
      <c r="AA1028" s="104"/>
      <c r="AB1028" s="104"/>
    </row>
    <row r="1029" spans="1:28" ht="12.75" customHeight="1" x14ac:dyDescent="0.35">
      <c r="A1029" s="107">
        <v>3676</v>
      </c>
      <c r="B1029" s="66" t="s">
        <v>675</v>
      </c>
      <c r="C1029" s="105">
        <v>4.4131944444444446E-2</v>
      </c>
      <c r="D1029" s="27" t="s">
        <v>376</v>
      </c>
      <c r="E1029" s="106">
        <v>4.7997685185185185E-2</v>
      </c>
      <c r="F1029" s="66"/>
      <c r="G1029" s="124"/>
      <c r="H1029" s="121"/>
      <c r="I1029" s="66"/>
      <c r="J1029" s="66" t="s">
        <v>674</v>
      </c>
      <c r="K1029" s="104"/>
      <c r="L1029" s="104"/>
      <c r="M1029" s="104"/>
      <c r="N1029" s="104"/>
      <c r="O1029" s="104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</row>
    <row r="1030" spans="1:28" ht="12.75" customHeight="1" x14ac:dyDescent="0.35">
      <c r="A1030" s="107">
        <v>4236</v>
      </c>
      <c r="B1030" s="66" t="s">
        <v>676</v>
      </c>
      <c r="C1030" s="105">
        <v>4.2997685185185187E-2</v>
      </c>
      <c r="D1030" s="27">
        <v>91</v>
      </c>
      <c r="E1030" s="106">
        <v>5.167824074074074E-2</v>
      </c>
      <c r="F1030" s="66"/>
      <c r="G1030" s="124"/>
      <c r="H1030" s="121"/>
      <c r="I1030" s="66" t="s">
        <v>166</v>
      </c>
      <c r="J1030" s="66" t="s">
        <v>674</v>
      </c>
      <c r="K1030" s="104"/>
      <c r="L1030" s="104"/>
      <c r="M1030" s="104"/>
      <c r="N1030" s="104"/>
      <c r="O1030" s="104"/>
      <c r="P1030" s="104"/>
      <c r="Q1030" s="104"/>
      <c r="R1030" s="104"/>
      <c r="S1030" s="104"/>
      <c r="T1030" s="104"/>
      <c r="U1030" s="104"/>
      <c r="V1030" s="104"/>
      <c r="W1030" s="104"/>
      <c r="X1030" s="104"/>
      <c r="Y1030" s="104"/>
      <c r="Z1030" s="104"/>
      <c r="AA1030" s="104"/>
      <c r="AB1030" s="104"/>
    </row>
    <row r="1031" spans="1:28" ht="12.75" customHeight="1" x14ac:dyDescent="0.35">
      <c r="A1031" s="107">
        <v>4302</v>
      </c>
      <c r="B1031" s="66" t="s">
        <v>253</v>
      </c>
      <c r="C1031" s="105">
        <v>4.0798611111111112E-2</v>
      </c>
      <c r="D1031" s="27">
        <v>87</v>
      </c>
      <c r="E1031" s="106">
        <v>5.2118055555555556E-2</v>
      </c>
      <c r="F1031" s="66"/>
      <c r="G1031" s="124"/>
      <c r="H1031" s="121"/>
      <c r="I1031" s="66" t="s">
        <v>254</v>
      </c>
      <c r="J1031" s="66" t="s">
        <v>674</v>
      </c>
      <c r="K1031" s="104"/>
      <c r="L1031" s="104"/>
      <c r="M1031" s="104"/>
      <c r="N1031" s="104"/>
      <c r="O1031" s="104"/>
      <c r="P1031" s="104"/>
      <c r="Q1031" s="104"/>
      <c r="R1031" s="104"/>
      <c r="S1031" s="104"/>
      <c r="T1031" s="104"/>
      <c r="U1031" s="104"/>
      <c r="V1031" s="104"/>
      <c r="W1031" s="104"/>
      <c r="X1031" s="104"/>
      <c r="Y1031" s="104"/>
      <c r="Z1031" s="104"/>
      <c r="AA1031" s="104"/>
      <c r="AB1031" s="104"/>
    </row>
    <row r="1032" spans="1:28" ht="12.75" customHeight="1" x14ac:dyDescent="0.35">
      <c r="A1032" s="107">
        <v>4860</v>
      </c>
      <c r="B1032" s="66" t="s">
        <v>186</v>
      </c>
      <c r="C1032" s="105">
        <v>4.6828703703703706E-2</v>
      </c>
      <c r="D1032" s="27">
        <v>90</v>
      </c>
      <c r="E1032" s="106">
        <v>5.6504629629629627E-2</v>
      </c>
      <c r="F1032" s="66"/>
      <c r="G1032" s="124"/>
      <c r="H1032" s="121"/>
      <c r="I1032" s="66" t="s">
        <v>167</v>
      </c>
      <c r="J1032" s="66" t="s">
        <v>674</v>
      </c>
      <c r="K1032" s="104"/>
      <c r="L1032" s="104"/>
      <c r="M1032" s="104"/>
      <c r="N1032" s="104"/>
      <c r="O1032" s="104"/>
      <c r="P1032" s="104"/>
      <c r="Q1032" s="104"/>
      <c r="R1032" s="104"/>
      <c r="S1032" s="104"/>
      <c r="T1032" s="104"/>
      <c r="U1032" s="104"/>
      <c r="V1032" s="104"/>
      <c r="W1032" s="104"/>
      <c r="X1032" s="104"/>
      <c r="Y1032" s="104"/>
      <c r="Z1032" s="104"/>
      <c r="AA1032" s="104"/>
      <c r="AB1032" s="104"/>
    </row>
    <row r="1033" spans="1:28" ht="12.75" customHeight="1" x14ac:dyDescent="0.35">
      <c r="A1033" s="107" t="s">
        <v>357</v>
      </c>
      <c r="B1033" s="132"/>
      <c r="C1033" s="105"/>
      <c r="D1033" s="27"/>
      <c r="E1033" s="106"/>
      <c r="F1033" s="66"/>
      <c r="G1033" s="124"/>
      <c r="H1033" s="121"/>
      <c r="I1033" s="66"/>
      <c r="J1033" s="66" t="s">
        <v>674</v>
      </c>
      <c r="K1033" s="104"/>
      <c r="L1033" s="104"/>
      <c r="M1033" s="104"/>
      <c r="N1033" s="104"/>
      <c r="O1033" s="104"/>
      <c r="P1033" s="104"/>
      <c r="Q1033" s="104"/>
      <c r="R1033" s="104"/>
      <c r="S1033" s="104"/>
      <c r="T1033" s="104"/>
      <c r="U1033" s="104"/>
      <c r="V1033" s="104"/>
      <c r="W1033" s="104"/>
      <c r="X1033" s="104"/>
      <c r="Y1033" s="104"/>
      <c r="Z1033" s="104"/>
      <c r="AA1033" s="104"/>
      <c r="AB1033" s="104"/>
    </row>
    <row r="1034" spans="1:28" ht="12.75" customHeight="1" x14ac:dyDescent="0.35">
      <c r="A1034" s="102" t="s">
        <v>677</v>
      </c>
      <c r="B1034" s="66"/>
      <c r="C1034" s="105"/>
      <c r="D1034" s="27"/>
      <c r="E1034" s="106"/>
      <c r="F1034" s="66"/>
      <c r="G1034" s="124"/>
      <c r="H1034" s="121"/>
      <c r="I1034" s="66"/>
      <c r="J1034" s="66" t="s">
        <v>678</v>
      </c>
      <c r="K1034" s="104"/>
      <c r="L1034" s="104"/>
      <c r="M1034" s="104"/>
      <c r="N1034" s="104"/>
      <c r="O1034" s="104"/>
      <c r="P1034" s="104"/>
      <c r="Q1034" s="104"/>
      <c r="R1034" s="104"/>
      <c r="S1034" s="104"/>
      <c r="T1034" s="104"/>
      <c r="U1034" s="104"/>
      <c r="V1034" s="104"/>
      <c r="W1034" s="104"/>
      <c r="X1034" s="104"/>
      <c r="Y1034" s="104"/>
      <c r="Z1034" s="104"/>
      <c r="AA1034" s="104"/>
      <c r="AB1034" s="104"/>
    </row>
    <row r="1035" spans="1:28" ht="12.75" customHeight="1" x14ac:dyDescent="0.35">
      <c r="A1035" s="107" t="s">
        <v>357</v>
      </c>
      <c r="B1035" s="66" t="s">
        <v>259</v>
      </c>
      <c r="C1035" s="105">
        <v>0.14096064814814815</v>
      </c>
      <c r="D1035" s="27">
        <v>100</v>
      </c>
      <c r="E1035" s="106"/>
      <c r="F1035" s="66"/>
      <c r="G1035" s="124"/>
      <c r="H1035" s="121"/>
      <c r="I1035" s="66" t="s">
        <v>233</v>
      </c>
      <c r="J1035" s="66" t="s">
        <v>678</v>
      </c>
      <c r="K1035" s="104"/>
      <c r="L1035" s="104"/>
      <c r="M1035" s="104"/>
      <c r="N1035" s="104"/>
      <c r="O1035" s="104"/>
      <c r="P1035" s="104"/>
      <c r="Q1035" s="104"/>
      <c r="R1035" s="104"/>
      <c r="S1035" s="104"/>
      <c r="T1035" s="104"/>
      <c r="U1035" s="104"/>
      <c r="V1035" s="104"/>
      <c r="W1035" s="104"/>
      <c r="X1035" s="104"/>
      <c r="Y1035" s="104"/>
      <c r="Z1035" s="104"/>
      <c r="AA1035" s="104"/>
      <c r="AB1035" s="104"/>
    </row>
    <row r="1036" spans="1:28" ht="12.75" customHeight="1" x14ac:dyDescent="0.35">
      <c r="A1036" s="107" t="s">
        <v>357</v>
      </c>
      <c r="B1036" s="66" t="s">
        <v>226</v>
      </c>
      <c r="C1036" s="105">
        <v>0.14583333333333334</v>
      </c>
      <c r="D1036" s="27">
        <v>95</v>
      </c>
      <c r="E1036" s="106"/>
      <c r="F1036" s="66"/>
      <c r="G1036" s="124"/>
      <c r="H1036" s="121"/>
      <c r="I1036" s="66" t="s">
        <v>233</v>
      </c>
      <c r="J1036" s="66" t="s">
        <v>678</v>
      </c>
      <c r="K1036" s="104"/>
      <c r="L1036" s="104"/>
      <c r="M1036" s="104"/>
      <c r="N1036" s="104"/>
      <c r="O1036" s="104"/>
      <c r="P1036" s="104"/>
      <c r="Q1036" s="104"/>
      <c r="R1036" s="104"/>
      <c r="S1036" s="104"/>
      <c r="T1036" s="104"/>
      <c r="U1036" s="104"/>
      <c r="V1036" s="104"/>
      <c r="W1036" s="104"/>
      <c r="X1036" s="104"/>
      <c r="Y1036" s="104"/>
      <c r="Z1036" s="104"/>
      <c r="AA1036" s="104"/>
      <c r="AB1036" s="104"/>
    </row>
    <row r="1037" spans="1:28" ht="12.75" customHeight="1" x14ac:dyDescent="0.35">
      <c r="A1037" s="107" t="s">
        <v>357</v>
      </c>
      <c r="B1037" s="66" t="s">
        <v>260</v>
      </c>
      <c r="C1037" s="105">
        <v>0.15086805555555555</v>
      </c>
      <c r="D1037" s="27">
        <v>90</v>
      </c>
      <c r="E1037" s="106"/>
      <c r="F1037" s="66"/>
      <c r="G1037" s="124"/>
      <c r="H1037" s="121"/>
      <c r="I1037" s="66" t="s">
        <v>239</v>
      </c>
      <c r="J1037" s="66" t="s">
        <v>678</v>
      </c>
      <c r="K1037" s="104"/>
      <c r="L1037" s="104"/>
      <c r="M1037" s="104"/>
      <c r="N1037" s="104"/>
      <c r="O1037" s="104"/>
      <c r="P1037" s="104"/>
      <c r="Q1037" s="104"/>
      <c r="R1037" s="104"/>
      <c r="S1037" s="104"/>
      <c r="T1037" s="104"/>
      <c r="U1037" s="104"/>
      <c r="V1037" s="104"/>
      <c r="W1037" s="104"/>
      <c r="X1037" s="104"/>
      <c r="Y1037" s="104"/>
      <c r="Z1037" s="104"/>
      <c r="AA1037" s="104"/>
      <c r="AB1037" s="104"/>
    </row>
    <row r="1038" spans="1:28" ht="12.75" customHeight="1" x14ac:dyDescent="0.35">
      <c r="A1038" s="107" t="s">
        <v>357</v>
      </c>
      <c r="B1038" s="66" t="s">
        <v>679</v>
      </c>
      <c r="C1038" s="105">
        <v>0.15456018518518519</v>
      </c>
      <c r="D1038" s="27" t="s">
        <v>372</v>
      </c>
      <c r="E1038" s="106"/>
      <c r="F1038" s="66"/>
      <c r="G1038" s="124"/>
      <c r="H1038" s="121"/>
      <c r="I1038" s="66"/>
      <c r="J1038" s="66" t="s">
        <v>678</v>
      </c>
      <c r="K1038" s="104"/>
      <c r="L1038" s="104"/>
      <c r="M1038" s="104"/>
      <c r="N1038" s="104"/>
      <c r="O1038" s="104"/>
      <c r="P1038" s="104"/>
      <c r="Q1038" s="104"/>
      <c r="R1038" s="104"/>
      <c r="S1038" s="104"/>
      <c r="T1038" s="104"/>
      <c r="U1038" s="104"/>
      <c r="V1038" s="104"/>
      <c r="W1038" s="104"/>
      <c r="X1038" s="104"/>
      <c r="Y1038" s="104"/>
      <c r="Z1038" s="104"/>
      <c r="AA1038" s="104"/>
      <c r="AB1038" s="104"/>
    </row>
    <row r="1039" spans="1:28" ht="12.75" customHeight="1" x14ac:dyDescent="0.35">
      <c r="A1039" s="107" t="s">
        <v>357</v>
      </c>
      <c r="B1039" s="66" t="s">
        <v>155</v>
      </c>
      <c r="C1039" s="105">
        <v>0.20765046296296297</v>
      </c>
      <c r="D1039" s="27">
        <v>100</v>
      </c>
      <c r="E1039" s="106"/>
      <c r="F1039" s="66"/>
      <c r="G1039" s="124"/>
      <c r="H1039" s="121"/>
      <c r="I1039" s="66" t="s">
        <v>167</v>
      </c>
      <c r="J1039" s="66" t="s">
        <v>678</v>
      </c>
      <c r="K1039" s="104"/>
      <c r="L1039" s="104"/>
      <c r="M1039" s="104"/>
      <c r="N1039" s="104"/>
      <c r="O1039" s="104"/>
      <c r="P1039" s="104"/>
      <c r="Q1039" s="104"/>
      <c r="R1039" s="104"/>
      <c r="S1039" s="104"/>
      <c r="T1039" s="104"/>
      <c r="U1039" s="104"/>
      <c r="V1039" s="104"/>
      <c r="W1039" s="104"/>
      <c r="X1039" s="104"/>
      <c r="Y1039" s="104"/>
      <c r="Z1039" s="104"/>
      <c r="AA1039" s="104"/>
      <c r="AB1039" s="104"/>
    </row>
    <row r="1040" spans="1:28" ht="12.75" customHeight="1" x14ac:dyDescent="0.35">
      <c r="A1040" s="102" t="s">
        <v>680</v>
      </c>
      <c r="B1040" s="66"/>
      <c r="C1040" s="105"/>
      <c r="D1040" s="27"/>
      <c r="E1040" s="106"/>
      <c r="F1040" s="66"/>
      <c r="G1040" s="124"/>
      <c r="H1040" s="121"/>
      <c r="I1040" s="66"/>
      <c r="J1040" s="66" t="s">
        <v>681</v>
      </c>
      <c r="K1040" s="104"/>
      <c r="L1040" s="104"/>
      <c r="M1040" s="104"/>
      <c r="N1040" s="104"/>
      <c r="O1040" s="104"/>
      <c r="P1040" s="104"/>
      <c r="Q1040" s="104"/>
      <c r="R1040" s="104"/>
      <c r="S1040" s="104"/>
      <c r="T1040" s="104"/>
      <c r="U1040" s="104"/>
      <c r="V1040" s="104"/>
      <c r="W1040" s="104"/>
      <c r="X1040" s="104"/>
      <c r="Y1040" s="104"/>
      <c r="Z1040" s="104"/>
      <c r="AA1040" s="104"/>
      <c r="AB1040" s="104"/>
    </row>
    <row r="1041" spans="1:28" ht="12.75" customHeight="1" x14ac:dyDescent="0.35">
      <c r="A1041" s="107" t="s">
        <v>357</v>
      </c>
      <c r="B1041" s="66" t="s">
        <v>235</v>
      </c>
      <c r="C1041" s="105">
        <v>7.5196759259259255E-2</v>
      </c>
      <c r="D1041" s="27">
        <v>100</v>
      </c>
      <c r="E1041" s="106"/>
      <c r="F1041" s="66"/>
      <c r="G1041" s="124"/>
      <c r="H1041" s="121"/>
      <c r="I1041" s="66" t="s">
        <v>239</v>
      </c>
      <c r="J1041" s="66" t="s">
        <v>681</v>
      </c>
      <c r="K1041" s="104"/>
      <c r="L1041" s="104"/>
      <c r="M1041" s="104"/>
      <c r="N1041" s="104"/>
      <c r="O1041" s="104"/>
      <c r="P1041" s="104"/>
      <c r="Q1041" s="104"/>
      <c r="R1041" s="104"/>
      <c r="S1041" s="104"/>
      <c r="T1041" s="104"/>
      <c r="U1041" s="104"/>
      <c r="V1041" s="104"/>
      <c r="W1041" s="104"/>
      <c r="X1041" s="104"/>
      <c r="Y1041" s="104"/>
      <c r="Z1041" s="104"/>
      <c r="AA1041" s="104"/>
      <c r="AB1041" s="104"/>
    </row>
    <row r="1042" spans="1:28" ht="12.75" customHeight="1" x14ac:dyDescent="0.35">
      <c r="A1042" s="107" t="s">
        <v>357</v>
      </c>
      <c r="B1042" s="66" t="s">
        <v>160</v>
      </c>
      <c r="C1042" s="105">
        <v>9.7314814814814812E-2</v>
      </c>
      <c r="D1042" s="27">
        <v>100</v>
      </c>
      <c r="E1042" s="106"/>
      <c r="F1042" s="66"/>
      <c r="G1042" s="124"/>
      <c r="H1042" s="121"/>
      <c r="I1042" s="66" t="s">
        <v>167</v>
      </c>
      <c r="J1042" s="66" t="s">
        <v>681</v>
      </c>
      <c r="K1042" s="104"/>
      <c r="L1042" s="104"/>
      <c r="M1042" s="104"/>
      <c r="N1042" s="104"/>
      <c r="O1042" s="104"/>
      <c r="P1042" s="104"/>
      <c r="Q1042" s="104"/>
      <c r="R1042" s="104"/>
      <c r="S1042" s="104"/>
      <c r="T1042" s="104"/>
      <c r="U1042" s="104"/>
      <c r="V1042" s="104"/>
      <c r="W1042" s="104"/>
      <c r="X1042" s="104"/>
      <c r="Y1042" s="104"/>
      <c r="Z1042" s="104"/>
      <c r="AA1042" s="104"/>
      <c r="AB1042" s="104"/>
    </row>
    <row r="1043" spans="1:28" ht="12.75" customHeight="1" x14ac:dyDescent="0.35">
      <c r="A1043" s="107" t="s">
        <v>357</v>
      </c>
      <c r="B1043" s="66"/>
      <c r="C1043" s="105"/>
      <c r="D1043" s="27"/>
      <c r="E1043" s="106"/>
      <c r="F1043" s="66"/>
      <c r="G1043" s="124"/>
      <c r="H1043" s="121"/>
      <c r="I1043" s="66"/>
      <c r="J1043" s="66" t="s">
        <v>681</v>
      </c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</row>
    <row r="1044" spans="1:28" ht="12.75" customHeight="1" x14ac:dyDescent="0.35">
      <c r="A1044" s="145" t="s">
        <v>682</v>
      </c>
      <c r="B1044" s="142"/>
      <c r="C1044" s="105"/>
      <c r="D1044" s="27"/>
      <c r="E1044" s="106"/>
      <c r="F1044" s="66"/>
      <c r="G1044" s="124"/>
      <c r="H1044" s="121"/>
      <c r="I1044" s="66"/>
      <c r="J1044" s="66" t="s">
        <v>683</v>
      </c>
      <c r="K1044" s="104"/>
      <c r="L1044" s="104"/>
      <c r="M1044" s="104"/>
      <c r="N1044" s="104"/>
      <c r="O1044" s="104"/>
      <c r="P1044" s="104"/>
      <c r="Q1044" s="104"/>
      <c r="R1044" s="104"/>
      <c r="S1044" s="104"/>
      <c r="T1044" s="104"/>
      <c r="U1044" s="104"/>
      <c r="V1044" s="104"/>
      <c r="W1044" s="104"/>
      <c r="X1044" s="104"/>
      <c r="Y1044" s="104"/>
      <c r="Z1044" s="104"/>
      <c r="AA1044" s="104"/>
      <c r="AB1044" s="104"/>
    </row>
    <row r="1045" spans="1:28" ht="12.75" customHeight="1" x14ac:dyDescent="0.35">
      <c r="A1045" s="107">
        <v>22</v>
      </c>
      <c r="B1045" s="66" t="s">
        <v>153</v>
      </c>
      <c r="C1045" s="105">
        <v>1.6446759259259258E-2</v>
      </c>
      <c r="D1045" s="27">
        <v>100</v>
      </c>
      <c r="E1045" s="106"/>
      <c r="F1045" s="66"/>
      <c r="G1045" s="124"/>
      <c r="H1045" s="121"/>
      <c r="I1045" s="66" t="s">
        <v>415</v>
      </c>
      <c r="J1045" s="66" t="s">
        <v>683</v>
      </c>
      <c r="K1045" s="104"/>
      <c r="L1045" s="104"/>
      <c r="M1045" s="104"/>
      <c r="N1045" s="104"/>
      <c r="O1045" s="104"/>
      <c r="P1045" s="104"/>
      <c r="Q1045" s="104"/>
      <c r="R1045" s="104"/>
      <c r="S1045" s="104"/>
      <c r="T1045" s="104"/>
      <c r="U1045" s="104"/>
      <c r="V1045" s="104"/>
      <c r="W1045" s="104"/>
      <c r="X1045" s="104"/>
      <c r="Y1045" s="104"/>
      <c r="Z1045" s="104"/>
      <c r="AA1045" s="104"/>
      <c r="AB1045" s="104"/>
    </row>
    <row r="1046" spans="1:28" ht="12.75" customHeight="1" x14ac:dyDescent="0.35">
      <c r="A1046" s="107">
        <v>35</v>
      </c>
      <c r="B1046" s="132" t="s">
        <v>149</v>
      </c>
      <c r="C1046" s="105">
        <v>1.7708333333333333E-2</v>
      </c>
      <c r="D1046" s="27">
        <v>90</v>
      </c>
      <c r="E1046" s="106"/>
      <c r="F1046" s="66"/>
      <c r="G1046" s="124"/>
      <c r="H1046" s="121"/>
      <c r="I1046" s="66" t="s">
        <v>415</v>
      </c>
      <c r="J1046" s="66" t="s">
        <v>683</v>
      </c>
      <c r="K1046" s="104"/>
      <c r="L1046" s="104"/>
      <c r="M1046" s="104"/>
      <c r="N1046" s="104"/>
      <c r="O1046" s="104"/>
      <c r="P1046" s="104"/>
      <c r="Q1046" s="104"/>
      <c r="R1046" s="104"/>
      <c r="S1046" s="104"/>
      <c r="T1046" s="104"/>
      <c r="U1046" s="104"/>
      <c r="V1046" s="104"/>
      <c r="W1046" s="104"/>
      <c r="X1046" s="104"/>
      <c r="Y1046" s="104"/>
      <c r="Z1046" s="104"/>
      <c r="AA1046" s="104"/>
      <c r="AB1046" s="104"/>
    </row>
    <row r="1047" spans="1:28" ht="12.75" customHeight="1" x14ac:dyDescent="0.35">
      <c r="A1047" s="107" t="s">
        <v>357</v>
      </c>
      <c r="B1047" s="132"/>
      <c r="C1047" s="105"/>
      <c r="D1047" s="27"/>
      <c r="E1047" s="106"/>
      <c r="F1047" s="66"/>
      <c r="G1047" s="124"/>
      <c r="H1047" s="121"/>
      <c r="I1047" s="66"/>
      <c r="J1047" s="66" t="s">
        <v>683</v>
      </c>
      <c r="K1047" s="104"/>
      <c r="L1047" s="104"/>
      <c r="M1047" s="104"/>
      <c r="N1047" s="104"/>
      <c r="O1047" s="104"/>
      <c r="P1047" s="104"/>
      <c r="Q1047" s="104"/>
      <c r="R1047" s="104"/>
      <c r="S1047" s="104"/>
      <c r="T1047" s="104"/>
      <c r="U1047" s="104"/>
      <c r="V1047" s="104"/>
      <c r="W1047" s="104"/>
      <c r="X1047" s="104"/>
      <c r="Y1047" s="104"/>
      <c r="Z1047" s="104"/>
      <c r="AA1047" s="104"/>
      <c r="AB1047" s="104"/>
    </row>
    <row r="1048" spans="1:28" ht="12.75" customHeight="1" x14ac:dyDescent="0.35">
      <c r="A1048" s="107">
        <v>48</v>
      </c>
      <c r="B1048" s="132" t="s">
        <v>224</v>
      </c>
      <c r="C1048" s="105">
        <v>2.6516203703703705E-2</v>
      </c>
      <c r="D1048" s="27">
        <v>100</v>
      </c>
      <c r="E1048" s="106"/>
      <c r="F1048" s="66"/>
      <c r="G1048" s="124"/>
      <c r="H1048" s="121"/>
      <c r="I1048" s="66" t="s">
        <v>415</v>
      </c>
      <c r="J1048" s="66" t="s">
        <v>683</v>
      </c>
      <c r="K1048" s="104"/>
      <c r="L1048" s="104"/>
      <c r="M1048" s="104"/>
      <c r="N1048" s="104"/>
      <c r="O1048" s="104"/>
      <c r="P1048" s="104"/>
      <c r="Q1048" s="104"/>
      <c r="R1048" s="104"/>
      <c r="S1048" s="104"/>
      <c r="T1048" s="104"/>
      <c r="U1048" s="104"/>
      <c r="V1048" s="104"/>
      <c r="W1048" s="104"/>
      <c r="X1048" s="104"/>
      <c r="Y1048" s="104"/>
      <c r="Z1048" s="104"/>
      <c r="AA1048" s="104"/>
      <c r="AB1048" s="104"/>
    </row>
    <row r="1049" spans="1:28" ht="12.75" customHeight="1" x14ac:dyDescent="0.35">
      <c r="A1049" s="107">
        <v>56</v>
      </c>
      <c r="B1049" s="132" t="s">
        <v>306</v>
      </c>
      <c r="C1049" s="105">
        <v>2.7129629629629629E-2</v>
      </c>
      <c r="D1049" s="27">
        <v>98</v>
      </c>
      <c r="E1049" s="106"/>
      <c r="F1049" s="66"/>
      <c r="G1049" s="124"/>
      <c r="H1049" s="121"/>
      <c r="I1049" s="66" t="s">
        <v>415</v>
      </c>
      <c r="J1049" s="66" t="s">
        <v>683</v>
      </c>
      <c r="K1049" s="104"/>
      <c r="L1049" s="104"/>
      <c r="M1049" s="104"/>
      <c r="N1049" s="104"/>
      <c r="O1049" s="104"/>
      <c r="P1049" s="104"/>
      <c r="Q1049" s="104"/>
      <c r="R1049" s="104"/>
      <c r="S1049" s="104"/>
      <c r="T1049" s="104"/>
      <c r="U1049" s="104"/>
      <c r="V1049" s="104"/>
      <c r="W1049" s="104"/>
      <c r="X1049" s="104"/>
      <c r="Y1049" s="104"/>
      <c r="Z1049" s="104"/>
      <c r="AA1049" s="104"/>
      <c r="AB1049" s="104"/>
    </row>
    <row r="1050" spans="1:28" ht="12.75" customHeight="1" x14ac:dyDescent="0.35">
      <c r="A1050" s="107">
        <v>60</v>
      </c>
      <c r="B1050" s="132" t="s">
        <v>293</v>
      </c>
      <c r="C1050" s="105">
        <v>2.7303240740740739E-2</v>
      </c>
      <c r="D1050" s="27">
        <v>96</v>
      </c>
      <c r="E1050" s="106"/>
      <c r="F1050" s="66"/>
      <c r="G1050" s="124"/>
      <c r="H1050" s="121"/>
      <c r="I1050" s="66" t="s">
        <v>415</v>
      </c>
      <c r="J1050" s="66" t="s">
        <v>683</v>
      </c>
      <c r="K1050" s="104"/>
      <c r="L1050" s="104"/>
      <c r="M1050" s="104"/>
      <c r="N1050" s="104"/>
      <c r="O1050" s="104"/>
      <c r="P1050" s="104"/>
      <c r="Q1050" s="104"/>
      <c r="R1050" s="104"/>
      <c r="S1050" s="104"/>
      <c r="T1050" s="104"/>
      <c r="U1050" s="104"/>
      <c r="V1050" s="104"/>
      <c r="W1050" s="104"/>
      <c r="X1050" s="104"/>
      <c r="Y1050" s="104"/>
      <c r="Z1050" s="104"/>
      <c r="AA1050" s="104"/>
      <c r="AB1050" s="104"/>
    </row>
    <row r="1051" spans="1:28" ht="12.75" customHeight="1" x14ac:dyDescent="0.35">
      <c r="A1051" s="107">
        <v>74</v>
      </c>
      <c r="B1051" s="132" t="s">
        <v>222</v>
      </c>
      <c r="C1051" s="105">
        <v>2.7974537037037037E-2</v>
      </c>
      <c r="D1051" s="27">
        <v>94</v>
      </c>
      <c r="E1051" s="106"/>
      <c r="F1051" s="66"/>
      <c r="G1051" s="124"/>
      <c r="H1051" s="121"/>
      <c r="I1051" s="66" t="s">
        <v>415</v>
      </c>
      <c r="J1051" s="66" t="s">
        <v>683</v>
      </c>
      <c r="K1051" s="104"/>
      <c r="L1051" s="104"/>
      <c r="M1051" s="104"/>
      <c r="N1051" s="104"/>
      <c r="O1051" s="104"/>
      <c r="P1051" s="104"/>
      <c r="Q1051" s="104"/>
      <c r="R1051" s="104"/>
      <c r="S1051" s="104"/>
      <c r="T1051" s="104"/>
      <c r="U1051" s="104"/>
      <c r="V1051" s="104"/>
      <c r="W1051" s="104"/>
      <c r="X1051" s="104"/>
      <c r="Y1051" s="104"/>
      <c r="Z1051" s="104"/>
      <c r="AA1051" s="104"/>
      <c r="AB1051" s="104"/>
    </row>
    <row r="1052" spans="1:28" ht="12.75" customHeight="1" x14ac:dyDescent="0.35">
      <c r="A1052" s="107">
        <v>92</v>
      </c>
      <c r="B1052" s="132" t="s">
        <v>234</v>
      </c>
      <c r="C1052" s="105">
        <v>2.9942129629629631E-2</v>
      </c>
      <c r="D1052" s="27">
        <v>92</v>
      </c>
      <c r="E1052" s="106"/>
      <c r="F1052" s="66"/>
      <c r="G1052" s="124"/>
      <c r="H1052" s="121"/>
      <c r="I1052" s="66" t="s">
        <v>415</v>
      </c>
      <c r="J1052" s="66" t="s">
        <v>683</v>
      </c>
      <c r="K1052" s="104"/>
      <c r="L1052" s="104"/>
      <c r="M1052" s="104"/>
      <c r="N1052" s="104"/>
      <c r="O1052" s="104"/>
      <c r="P1052" s="104"/>
      <c r="Q1052" s="104"/>
      <c r="R1052" s="104"/>
      <c r="S1052" s="104"/>
      <c r="T1052" s="104"/>
      <c r="U1052" s="104"/>
      <c r="V1052" s="104"/>
      <c r="W1052" s="104"/>
      <c r="X1052" s="104"/>
      <c r="Y1052" s="104"/>
      <c r="Z1052" s="104"/>
      <c r="AA1052" s="104"/>
      <c r="AB1052" s="104"/>
    </row>
    <row r="1053" spans="1:28" ht="12.75" customHeight="1" x14ac:dyDescent="0.35">
      <c r="A1053" s="107">
        <v>105</v>
      </c>
      <c r="B1053" s="132" t="s">
        <v>256</v>
      </c>
      <c r="C1053" s="105">
        <v>3.1400462962962963E-2</v>
      </c>
      <c r="D1053" s="27">
        <v>90</v>
      </c>
      <c r="E1053" s="106"/>
      <c r="F1053" s="66"/>
      <c r="G1053" s="124"/>
      <c r="H1053" s="121"/>
      <c r="I1053" s="66" t="s">
        <v>415</v>
      </c>
      <c r="J1053" s="66" t="s">
        <v>683</v>
      </c>
      <c r="K1053" s="104"/>
      <c r="L1053" s="104"/>
      <c r="M1053" s="104"/>
      <c r="N1053" s="104"/>
      <c r="O1053" s="104"/>
      <c r="P1053" s="104"/>
      <c r="Q1053" s="104"/>
      <c r="R1053" s="104"/>
      <c r="S1053" s="104"/>
      <c r="T1053" s="104"/>
      <c r="U1053" s="104"/>
      <c r="V1053" s="104"/>
      <c r="W1053" s="104"/>
      <c r="X1053" s="104"/>
      <c r="Y1053" s="104"/>
      <c r="Z1053" s="104"/>
      <c r="AA1053" s="104"/>
      <c r="AB1053" s="104"/>
    </row>
    <row r="1054" spans="1:28" ht="12.75" customHeight="1" x14ac:dyDescent="0.35">
      <c r="A1054" s="107" t="s">
        <v>357</v>
      </c>
      <c r="B1054" s="132"/>
      <c r="C1054" s="105"/>
      <c r="D1054" s="27"/>
      <c r="E1054" s="106"/>
      <c r="F1054" s="66"/>
      <c r="G1054" s="124"/>
      <c r="H1054" s="121"/>
      <c r="I1054" s="66"/>
      <c r="J1054" s="66" t="s">
        <v>683</v>
      </c>
      <c r="K1054" s="104"/>
      <c r="L1054" s="104"/>
      <c r="M1054" s="104"/>
      <c r="N1054" s="104"/>
      <c r="O1054" s="104"/>
      <c r="P1054" s="104"/>
      <c r="Q1054" s="104"/>
      <c r="R1054" s="104"/>
      <c r="S1054" s="104"/>
      <c r="T1054" s="104"/>
      <c r="U1054" s="104"/>
      <c r="V1054" s="104"/>
      <c r="W1054" s="104"/>
      <c r="X1054" s="104"/>
      <c r="Y1054" s="104"/>
      <c r="Z1054" s="104"/>
      <c r="AA1054" s="104"/>
      <c r="AB1054" s="104"/>
    </row>
    <row r="1055" spans="1:28" ht="12.75" customHeight="1" x14ac:dyDescent="0.35">
      <c r="A1055" s="26" t="s">
        <v>684</v>
      </c>
      <c r="B1055" s="132"/>
      <c r="C1055" s="105"/>
      <c r="D1055" s="27"/>
      <c r="E1055" s="106"/>
      <c r="F1055" s="66"/>
      <c r="G1055" s="124"/>
      <c r="H1055" s="121"/>
      <c r="I1055" s="66"/>
      <c r="J1055" s="66" t="s">
        <v>685</v>
      </c>
      <c r="K1055" s="104"/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</row>
    <row r="1056" spans="1:28" ht="12.75" customHeight="1" x14ac:dyDescent="0.35">
      <c r="A1056" s="107">
        <v>60</v>
      </c>
      <c r="B1056" s="132" t="s">
        <v>138</v>
      </c>
      <c r="C1056" s="105">
        <v>4.791666666666667E-2</v>
      </c>
      <c r="D1056" s="27">
        <v>100</v>
      </c>
      <c r="E1056" s="106">
        <v>4.8125000000000001E-2</v>
      </c>
      <c r="F1056" s="66"/>
      <c r="G1056" s="124"/>
      <c r="H1056" s="121"/>
      <c r="I1056" s="66" t="s">
        <v>141</v>
      </c>
      <c r="J1056" s="66" t="s">
        <v>685</v>
      </c>
      <c r="K1056" s="104"/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</row>
    <row r="1057" spans="1:28" ht="12.75" customHeight="1" x14ac:dyDescent="0.35">
      <c r="A1057" s="107">
        <v>63</v>
      </c>
      <c r="B1057" s="132" t="s">
        <v>226</v>
      </c>
      <c r="C1057" s="105">
        <v>4.8344907407407406E-2</v>
      </c>
      <c r="D1057" s="27">
        <v>100</v>
      </c>
      <c r="E1057" s="106">
        <v>4.8472222222222222E-2</v>
      </c>
      <c r="F1057" s="66"/>
      <c r="G1057" s="124"/>
      <c r="H1057" s="121"/>
      <c r="I1057" s="66" t="s">
        <v>227</v>
      </c>
      <c r="J1057" s="66" t="s">
        <v>685</v>
      </c>
      <c r="K1057" s="104"/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</row>
    <row r="1058" spans="1:28" ht="12.75" customHeight="1" x14ac:dyDescent="0.35">
      <c r="A1058" s="107">
        <v>97</v>
      </c>
      <c r="B1058" s="132" t="s">
        <v>144</v>
      </c>
      <c r="C1058" s="105">
        <v>5.0486111111111114E-2</v>
      </c>
      <c r="D1058" s="27">
        <v>98</v>
      </c>
      <c r="E1058" s="106">
        <v>5.0694444444444445E-2</v>
      </c>
      <c r="F1058" s="66"/>
      <c r="G1058" s="124"/>
      <c r="H1058" s="121"/>
      <c r="I1058" s="66" t="s">
        <v>148</v>
      </c>
      <c r="J1058" s="66" t="s">
        <v>685</v>
      </c>
      <c r="K1058" s="104"/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</row>
    <row r="1059" spans="1:28" ht="12.75" customHeight="1" x14ac:dyDescent="0.35">
      <c r="A1059" s="107">
        <v>103</v>
      </c>
      <c r="B1059" s="132" t="s">
        <v>154</v>
      </c>
      <c r="C1059" s="105">
        <v>5.1168981481481482E-2</v>
      </c>
      <c r="D1059" s="27">
        <v>96</v>
      </c>
      <c r="E1059" s="106">
        <v>5.1296296296296298E-2</v>
      </c>
      <c r="F1059" s="66"/>
      <c r="G1059" s="124"/>
      <c r="H1059" s="121"/>
      <c r="I1059" s="66" t="s">
        <v>148</v>
      </c>
      <c r="J1059" s="66" t="s">
        <v>685</v>
      </c>
      <c r="K1059" s="104"/>
      <c r="L1059" s="104"/>
      <c r="M1059" s="104"/>
      <c r="N1059" s="104"/>
      <c r="O1059" s="104"/>
      <c r="P1059" s="104"/>
      <c r="Q1059" s="104"/>
      <c r="R1059" s="104"/>
      <c r="S1059" s="104"/>
      <c r="T1059" s="104"/>
      <c r="U1059" s="104"/>
      <c r="V1059" s="104"/>
      <c r="W1059" s="104"/>
      <c r="X1059" s="104"/>
      <c r="Y1059" s="104"/>
      <c r="Z1059" s="104"/>
      <c r="AA1059" s="104"/>
      <c r="AB1059" s="104"/>
    </row>
    <row r="1060" spans="1:28" ht="12.75" customHeight="1" x14ac:dyDescent="0.35">
      <c r="A1060" s="107">
        <v>128</v>
      </c>
      <c r="B1060" s="132" t="s">
        <v>231</v>
      </c>
      <c r="C1060" s="105">
        <v>5.2835648148148145E-2</v>
      </c>
      <c r="D1060" s="27">
        <v>98</v>
      </c>
      <c r="E1060" s="106">
        <v>5.2997685185185182E-2</v>
      </c>
      <c r="F1060" s="66"/>
      <c r="G1060" s="124"/>
      <c r="H1060" s="121"/>
      <c r="I1060" s="66" t="s">
        <v>233</v>
      </c>
      <c r="J1060" s="66" t="s">
        <v>685</v>
      </c>
      <c r="K1060" s="104"/>
      <c r="L1060" s="104"/>
      <c r="M1060" s="104"/>
      <c r="N1060" s="104"/>
      <c r="O1060" s="104"/>
      <c r="P1060" s="104"/>
      <c r="Q1060" s="104"/>
      <c r="R1060" s="104"/>
      <c r="S1060" s="104"/>
      <c r="T1060" s="104"/>
      <c r="U1060" s="104"/>
      <c r="V1060" s="104"/>
      <c r="W1060" s="104"/>
      <c r="X1060" s="104"/>
      <c r="Y1060" s="104"/>
      <c r="Z1060" s="104"/>
      <c r="AA1060" s="104"/>
      <c r="AB1060" s="104"/>
    </row>
    <row r="1061" spans="1:28" ht="12.75" customHeight="1" x14ac:dyDescent="0.35">
      <c r="A1061" s="107">
        <v>163</v>
      </c>
      <c r="B1061" s="132" t="s">
        <v>232</v>
      </c>
      <c r="C1061" s="105">
        <v>5.4641203703703706E-2</v>
      </c>
      <c r="D1061" s="27">
        <v>97</v>
      </c>
      <c r="E1061" s="106">
        <v>5.4837962962962963E-2</v>
      </c>
      <c r="F1061" s="66"/>
      <c r="G1061" s="124"/>
      <c r="H1061" s="121"/>
      <c r="I1061" s="66" t="s">
        <v>239</v>
      </c>
      <c r="J1061" s="66" t="s">
        <v>685</v>
      </c>
      <c r="K1061" s="104"/>
      <c r="L1061" s="104"/>
      <c r="M1061" s="104"/>
      <c r="N1061" s="104"/>
      <c r="O1061" s="104"/>
      <c r="P1061" s="104"/>
      <c r="Q1061" s="104"/>
      <c r="R1061" s="104"/>
      <c r="S1061" s="104"/>
      <c r="T1061" s="104"/>
      <c r="U1061" s="104"/>
      <c r="V1061" s="104"/>
      <c r="W1061" s="104"/>
      <c r="X1061" s="104"/>
      <c r="Y1061" s="104"/>
      <c r="Z1061" s="104"/>
      <c r="AA1061" s="104"/>
      <c r="AB1061" s="104"/>
    </row>
    <row r="1062" spans="1:28" ht="12.75" customHeight="1" x14ac:dyDescent="0.35">
      <c r="A1062" s="107">
        <v>166</v>
      </c>
      <c r="B1062" s="132" t="s">
        <v>145</v>
      </c>
      <c r="C1062" s="105">
        <v>5.4791666666666669E-2</v>
      </c>
      <c r="D1062" s="27">
        <v>94</v>
      </c>
      <c r="E1062" s="106">
        <v>5.4918981481481478E-2</v>
      </c>
      <c r="F1062" s="66"/>
      <c r="G1062" s="124"/>
      <c r="H1062" s="121"/>
      <c r="I1062" s="66" t="s">
        <v>147</v>
      </c>
      <c r="J1062" s="66" t="s">
        <v>685</v>
      </c>
      <c r="K1062" s="104"/>
      <c r="L1062" s="104"/>
      <c r="M1062" s="104"/>
      <c r="N1062" s="104"/>
      <c r="O1062" s="104"/>
      <c r="P1062" s="104"/>
      <c r="Q1062" s="104"/>
      <c r="R1062" s="104"/>
      <c r="S1062" s="104"/>
      <c r="T1062" s="104"/>
      <c r="U1062" s="104"/>
      <c r="V1062" s="104"/>
      <c r="W1062" s="104"/>
      <c r="X1062" s="104"/>
      <c r="Y1062" s="104"/>
      <c r="Z1062" s="104"/>
      <c r="AA1062" s="104"/>
      <c r="AB1062" s="104"/>
    </row>
    <row r="1063" spans="1:28" ht="12.75" customHeight="1" x14ac:dyDescent="0.35">
      <c r="A1063" s="107">
        <v>177</v>
      </c>
      <c r="B1063" s="132" t="s">
        <v>234</v>
      </c>
      <c r="C1063" s="105">
        <v>5.5578703703703707E-2</v>
      </c>
      <c r="D1063" s="27">
        <v>95</v>
      </c>
      <c r="E1063" s="106">
        <v>5.5740740740740743E-2</v>
      </c>
      <c r="F1063" s="66"/>
      <c r="G1063" s="124"/>
      <c r="H1063" s="121"/>
      <c r="I1063" s="66" t="s">
        <v>239</v>
      </c>
      <c r="J1063" s="66" t="s">
        <v>685</v>
      </c>
      <c r="K1063" s="104"/>
      <c r="L1063" s="104"/>
      <c r="M1063" s="104"/>
      <c r="N1063" s="104"/>
      <c r="O1063" s="104"/>
      <c r="P1063" s="104"/>
      <c r="Q1063" s="104"/>
      <c r="R1063" s="104"/>
      <c r="S1063" s="104"/>
      <c r="T1063" s="104"/>
      <c r="U1063" s="104"/>
      <c r="V1063" s="104"/>
      <c r="W1063" s="104"/>
      <c r="X1063" s="104"/>
      <c r="Y1063" s="104"/>
      <c r="Z1063" s="104"/>
      <c r="AA1063" s="104"/>
      <c r="AB1063" s="104"/>
    </row>
    <row r="1064" spans="1:28" ht="12.75" customHeight="1" x14ac:dyDescent="0.35">
      <c r="A1064" s="107">
        <v>232</v>
      </c>
      <c r="B1064" s="132" t="s">
        <v>299</v>
      </c>
      <c r="C1064" s="105">
        <v>5.6770833333333333E-2</v>
      </c>
      <c r="D1064" s="27">
        <v>93</v>
      </c>
      <c r="E1064" s="106">
        <v>5.7326388888888892E-2</v>
      </c>
      <c r="F1064" s="66"/>
      <c r="G1064" s="124"/>
      <c r="H1064" s="121"/>
      <c r="I1064" s="66" t="s">
        <v>239</v>
      </c>
      <c r="J1064" s="66" t="s">
        <v>685</v>
      </c>
      <c r="K1064" s="104"/>
      <c r="L1064" s="104"/>
      <c r="M1064" s="104"/>
      <c r="N1064" s="104"/>
      <c r="O1064" s="104"/>
      <c r="P1064" s="104"/>
      <c r="Q1064" s="104"/>
      <c r="R1064" s="104"/>
      <c r="S1064" s="104"/>
      <c r="T1064" s="104"/>
      <c r="U1064" s="104"/>
      <c r="V1064" s="104"/>
      <c r="W1064" s="104"/>
      <c r="X1064" s="104"/>
      <c r="Y1064" s="104"/>
      <c r="Z1064" s="104"/>
      <c r="AA1064" s="104"/>
      <c r="AB1064" s="104"/>
    </row>
    <row r="1065" spans="1:28" ht="12.75" customHeight="1" x14ac:dyDescent="0.35">
      <c r="A1065" s="107">
        <v>299</v>
      </c>
      <c r="B1065" s="132" t="s">
        <v>238</v>
      </c>
      <c r="C1065" s="105">
        <v>5.9988425925925924E-2</v>
      </c>
      <c r="D1065" s="27">
        <v>90</v>
      </c>
      <c r="E1065" s="106">
        <v>6.0173611111111108E-2</v>
      </c>
      <c r="F1065" s="66"/>
      <c r="G1065" s="124"/>
      <c r="H1065" s="121"/>
      <c r="I1065" s="66" t="s">
        <v>243</v>
      </c>
      <c r="J1065" s="66" t="s">
        <v>685</v>
      </c>
      <c r="K1065" s="101"/>
      <c r="L1065" s="101"/>
      <c r="M1065" s="101"/>
      <c r="N1065" s="101"/>
      <c r="O1065" s="101"/>
      <c r="P1065" s="101"/>
      <c r="Q1065" s="101"/>
      <c r="R1065" s="101"/>
      <c r="S1065" s="101"/>
      <c r="T1065" s="101"/>
      <c r="U1065" s="101"/>
      <c r="V1065" s="101"/>
      <c r="W1065" s="101"/>
      <c r="X1065" s="101"/>
      <c r="Y1065" s="101"/>
      <c r="Z1065" s="101"/>
      <c r="AA1065" s="101"/>
      <c r="AB1065" s="101"/>
    </row>
    <row r="1066" spans="1:28" ht="12.75" customHeight="1" x14ac:dyDescent="0.35">
      <c r="A1066" s="107">
        <v>302</v>
      </c>
      <c r="B1066" s="132" t="s">
        <v>240</v>
      </c>
      <c r="C1066" s="105">
        <v>5.9687499999999998E-2</v>
      </c>
      <c r="D1066" s="27">
        <v>92</v>
      </c>
      <c r="E1066" s="106">
        <v>6.0243055555555557E-2</v>
      </c>
      <c r="F1066" s="66"/>
      <c r="G1066" s="124"/>
      <c r="H1066" s="121"/>
      <c r="I1066" s="66" t="s">
        <v>243</v>
      </c>
      <c r="J1066" s="66" t="s">
        <v>685</v>
      </c>
      <c r="K1066" s="101"/>
      <c r="L1066" s="101"/>
      <c r="M1066" s="101"/>
      <c r="N1066" s="101"/>
      <c r="O1066" s="101"/>
      <c r="P1066" s="101"/>
      <c r="Q1066" s="101"/>
      <c r="R1066" s="101"/>
      <c r="S1066" s="101"/>
      <c r="T1066" s="101"/>
      <c r="U1066" s="101"/>
      <c r="V1066" s="101"/>
      <c r="W1066" s="101"/>
      <c r="X1066" s="101"/>
      <c r="Y1066" s="101"/>
      <c r="Z1066" s="101"/>
      <c r="AA1066" s="101"/>
      <c r="AB1066" s="101"/>
    </row>
    <row r="1067" spans="1:28" ht="12.75" customHeight="1" x14ac:dyDescent="0.35">
      <c r="A1067" s="107">
        <v>447</v>
      </c>
      <c r="B1067" s="132" t="s">
        <v>163</v>
      </c>
      <c r="C1067" s="105">
        <v>6.491898148148148E-2</v>
      </c>
      <c r="D1067" s="27">
        <v>92</v>
      </c>
      <c r="E1067" s="106">
        <v>6.5300925925925929E-2</v>
      </c>
      <c r="F1067" s="66"/>
      <c r="G1067" s="124"/>
      <c r="H1067" s="121"/>
      <c r="I1067" s="66" t="s">
        <v>166</v>
      </c>
      <c r="J1067" s="66" t="s">
        <v>685</v>
      </c>
      <c r="K1067" s="101"/>
      <c r="L1067" s="101"/>
      <c r="M1067" s="101"/>
      <c r="N1067" s="101"/>
      <c r="O1067" s="101"/>
      <c r="P1067" s="101"/>
      <c r="Q1067" s="101"/>
      <c r="R1067" s="101"/>
      <c r="S1067" s="101"/>
      <c r="T1067" s="101"/>
      <c r="U1067" s="101"/>
      <c r="V1067" s="101"/>
      <c r="W1067" s="101"/>
      <c r="X1067" s="101"/>
      <c r="Y1067" s="101"/>
      <c r="Z1067" s="101"/>
      <c r="AA1067" s="101"/>
      <c r="AB1067" s="101"/>
    </row>
    <row r="1068" spans="1:28" ht="12.75" customHeight="1" x14ac:dyDescent="0.35">
      <c r="A1068" s="107">
        <v>471</v>
      </c>
      <c r="B1068" s="132" t="s">
        <v>160</v>
      </c>
      <c r="C1068" s="105">
        <v>6.5625000000000003E-2</v>
      </c>
      <c r="D1068" s="27">
        <v>90</v>
      </c>
      <c r="E1068" s="106">
        <v>6.5960648148148143E-2</v>
      </c>
      <c r="F1068" s="66"/>
      <c r="G1068" s="124"/>
      <c r="H1068" s="121"/>
      <c r="I1068" s="66" t="s">
        <v>166</v>
      </c>
      <c r="J1068" s="66" t="s">
        <v>685</v>
      </c>
      <c r="K1068" s="101"/>
      <c r="L1068" s="101"/>
      <c r="M1068" s="101"/>
      <c r="N1068" s="101"/>
      <c r="O1068" s="101"/>
      <c r="P1068" s="101"/>
      <c r="Q1068" s="101"/>
      <c r="R1068" s="101"/>
      <c r="S1068" s="101"/>
      <c r="T1068" s="101"/>
      <c r="U1068" s="101"/>
      <c r="V1068" s="101"/>
      <c r="W1068" s="101"/>
      <c r="X1068" s="101"/>
      <c r="Y1068" s="101"/>
      <c r="Z1068" s="101"/>
      <c r="AA1068" s="101"/>
      <c r="AB1068" s="101"/>
    </row>
    <row r="1069" spans="1:28" ht="12.75" customHeight="1" x14ac:dyDescent="0.35">
      <c r="A1069" s="107" t="s">
        <v>357</v>
      </c>
      <c r="B1069" s="132"/>
      <c r="C1069" s="105"/>
      <c r="D1069" s="27"/>
      <c r="E1069" s="106"/>
      <c r="F1069" s="66"/>
      <c r="G1069" s="124"/>
      <c r="H1069" s="121"/>
      <c r="I1069" s="66"/>
      <c r="J1069" s="66" t="s">
        <v>685</v>
      </c>
      <c r="K1069" s="101"/>
      <c r="L1069" s="101"/>
      <c r="M1069" s="101"/>
      <c r="N1069" s="101"/>
      <c r="O1069" s="101"/>
      <c r="P1069" s="101"/>
      <c r="Q1069" s="101"/>
      <c r="R1069" s="101"/>
      <c r="S1069" s="101"/>
      <c r="T1069" s="101"/>
      <c r="U1069" s="101"/>
      <c r="V1069" s="101"/>
      <c r="W1069" s="101"/>
      <c r="X1069" s="101"/>
      <c r="Y1069" s="101"/>
      <c r="Z1069" s="101"/>
      <c r="AA1069" s="101"/>
      <c r="AB1069" s="101"/>
    </row>
    <row r="1070" spans="1:28" ht="12.75" customHeight="1" x14ac:dyDescent="0.35">
      <c r="A1070" s="102" t="s">
        <v>686</v>
      </c>
      <c r="B1070" s="102"/>
      <c r="C1070" s="105"/>
      <c r="D1070" s="27"/>
      <c r="E1070" s="106"/>
      <c r="F1070" s="66"/>
      <c r="G1070" s="124"/>
      <c r="H1070" s="121"/>
      <c r="I1070" s="66"/>
      <c r="J1070" s="66" t="s">
        <v>687</v>
      </c>
      <c r="K1070" s="101"/>
      <c r="L1070" s="101"/>
      <c r="M1070" s="101"/>
      <c r="N1070" s="101"/>
      <c r="O1070" s="101"/>
      <c r="P1070" s="101"/>
      <c r="Q1070" s="101"/>
      <c r="R1070" s="101"/>
      <c r="S1070" s="101"/>
      <c r="T1070" s="101"/>
      <c r="U1070" s="101"/>
      <c r="V1070" s="101"/>
      <c r="W1070" s="101"/>
      <c r="X1070" s="101"/>
      <c r="Y1070" s="101"/>
      <c r="Z1070" s="101"/>
      <c r="AA1070" s="101"/>
      <c r="AB1070" s="101"/>
    </row>
    <row r="1071" spans="1:28" ht="12.75" customHeight="1" x14ac:dyDescent="0.35">
      <c r="A1071" s="107">
        <v>50</v>
      </c>
      <c r="B1071" s="66" t="s">
        <v>268</v>
      </c>
      <c r="C1071" s="105">
        <v>4.2581018518518518E-2</v>
      </c>
      <c r="D1071" s="27">
        <v>100</v>
      </c>
      <c r="E1071" s="106">
        <v>4.266203703703704E-2</v>
      </c>
      <c r="F1071" s="66"/>
      <c r="G1071" s="124"/>
      <c r="H1071" s="121"/>
      <c r="I1071" s="66" t="s">
        <v>221</v>
      </c>
      <c r="J1071" s="66" t="s">
        <v>687</v>
      </c>
      <c r="K1071" s="101"/>
      <c r="L1071" s="101"/>
      <c r="M1071" s="101"/>
      <c r="N1071" s="101"/>
      <c r="O1071" s="101"/>
      <c r="P1071" s="101"/>
      <c r="Q1071" s="101"/>
      <c r="R1071" s="101"/>
      <c r="S1071" s="101"/>
      <c r="T1071" s="101"/>
      <c r="U1071" s="101"/>
      <c r="V1071" s="101"/>
      <c r="W1071" s="101"/>
      <c r="X1071" s="101"/>
      <c r="Y1071" s="101"/>
      <c r="Z1071" s="101"/>
      <c r="AA1071" s="101"/>
      <c r="AB1071" s="101"/>
    </row>
    <row r="1072" spans="1:28" ht="12.75" customHeight="1" x14ac:dyDescent="0.35">
      <c r="A1072" s="107">
        <v>116</v>
      </c>
      <c r="B1072" s="66" t="s">
        <v>142</v>
      </c>
      <c r="C1072" s="105">
        <v>4.6724537037037037E-2</v>
      </c>
      <c r="D1072" s="27">
        <v>100</v>
      </c>
      <c r="E1072" s="106">
        <v>4.6840277777777779E-2</v>
      </c>
      <c r="F1072" s="66"/>
      <c r="G1072" s="124"/>
      <c r="H1072" s="121"/>
      <c r="I1072" s="66" t="s">
        <v>141</v>
      </c>
      <c r="J1072" s="66" t="s">
        <v>687</v>
      </c>
      <c r="K1072" s="101"/>
      <c r="L1072" s="101"/>
      <c r="M1072" s="101"/>
      <c r="N1072" s="101"/>
      <c r="O1072" s="101"/>
      <c r="P1072" s="101"/>
      <c r="Q1072" s="101"/>
      <c r="R1072" s="101"/>
      <c r="S1072" s="101"/>
      <c r="T1072" s="101"/>
      <c r="U1072" s="101"/>
      <c r="V1072" s="101"/>
      <c r="W1072" s="101"/>
      <c r="X1072" s="101"/>
      <c r="Y1072" s="101"/>
      <c r="Z1072" s="101"/>
      <c r="AA1072" s="101"/>
      <c r="AB1072" s="101"/>
    </row>
    <row r="1073" spans="1:28" ht="12.75" customHeight="1" x14ac:dyDescent="0.35">
      <c r="A1073" s="107">
        <v>136</v>
      </c>
      <c r="B1073" s="66" t="s">
        <v>230</v>
      </c>
      <c r="C1073" s="105">
        <v>4.7754629629629633E-2</v>
      </c>
      <c r="D1073" s="27">
        <v>99</v>
      </c>
      <c r="E1073" s="106">
        <v>4.791666666666667E-2</v>
      </c>
      <c r="F1073" s="66"/>
      <c r="G1073" s="124"/>
      <c r="H1073" s="121"/>
      <c r="I1073" s="66" t="s">
        <v>227</v>
      </c>
      <c r="J1073" s="66" t="s">
        <v>687</v>
      </c>
      <c r="K1073" s="101"/>
      <c r="L1073" s="101"/>
      <c r="M1073" s="101"/>
      <c r="N1073" s="101"/>
      <c r="O1073" s="101"/>
      <c r="P1073" s="101"/>
      <c r="Q1073" s="101"/>
      <c r="R1073" s="101"/>
      <c r="S1073" s="101"/>
      <c r="T1073" s="101"/>
      <c r="U1073" s="101"/>
      <c r="V1073" s="101"/>
      <c r="W1073" s="101"/>
      <c r="X1073" s="101"/>
      <c r="Y1073" s="101"/>
      <c r="Z1073" s="101"/>
      <c r="AA1073" s="101"/>
      <c r="AB1073" s="101"/>
    </row>
    <row r="1074" spans="1:28" ht="12.75" customHeight="1" x14ac:dyDescent="0.35">
      <c r="A1074" s="107">
        <v>141</v>
      </c>
      <c r="B1074" s="66" t="s">
        <v>237</v>
      </c>
      <c r="C1074" s="105">
        <v>4.8032407407407406E-2</v>
      </c>
      <c r="D1074" s="27">
        <v>98</v>
      </c>
      <c r="E1074" s="106">
        <v>4.8171296296296295E-2</v>
      </c>
      <c r="F1074" s="66"/>
      <c r="G1074" s="124"/>
      <c r="H1074" s="121"/>
      <c r="I1074" s="66" t="s">
        <v>227</v>
      </c>
      <c r="J1074" s="66" t="s">
        <v>687</v>
      </c>
      <c r="K1074" s="101"/>
      <c r="L1074" s="101"/>
      <c r="M1074" s="101"/>
      <c r="N1074" s="101"/>
      <c r="O1074" s="101"/>
      <c r="P1074" s="101"/>
      <c r="Q1074" s="101"/>
      <c r="R1074" s="101"/>
      <c r="S1074" s="101"/>
      <c r="T1074" s="101"/>
      <c r="U1074" s="101"/>
      <c r="V1074" s="101"/>
      <c r="W1074" s="101"/>
      <c r="X1074" s="101"/>
      <c r="Y1074" s="101"/>
      <c r="Z1074" s="101"/>
      <c r="AA1074" s="101"/>
      <c r="AB1074" s="101"/>
    </row>
    <row r="1075" spans="1:28" ht="12.75" customHeight="1" x14ac:dyDescent="0.35">
      <c r="A1075" s="107">
        <v>148</v>
      </c>
      <c r="B1075" s="66" t="s">
        <v>260</v>
      </c>
      <c r="C1075" s="105">
        <v>4.8368055555555553E-2</v>
      </c>
      <c r="D1075" s="27">
        <v>97</v>
      </c>
      <c r="E1075" s="106">
        <v>4.8518518518518516E-2</v>
      </c>
      <c r="F1075" s="66"/>
      <c r="G1075" s="124"/>
      <c r="H1075" s="121"/>
      <c r="I1075" s="66" t="s">
        <v>227</v>
      </c>
      <c r="J1075" s="66" t="s">
        <v>687</v>
      </c>
      <c r="K1075" s="101"/>
      <c r="L1075" s="101"/>
      <c r="M1075" s="101"/>
      <c r="N1075" s="101"/>
      <c r="O1075" s="101"/>
      <c r="P1075" s="101"/>
      <c r="Q1075" s="101"/>
      <c r="R1075" s="101"/>
      <c r="S1075" s="101"/>
      <c r="T1075" s="101"/>
      <c r="U1075" s="101"/>
      <c r="V1075" s="101"/>
      <c r="W1075" s="101"/>
      <c r="X1075" s="101"/>
      <c r="Y1075" s="101"/>
      <c r="Z1075" s="101"/>
      <c r="AA1075" s="101"/>
      <c r="AB1075" s="101"/>
    </row>
    <row r="1076" spans="1:28" ht="12.75" customHeight="1" x14ac:dyDescent="0.35">
      <c r="A1076" s="107">
        <v>179</v>
      </c>
      <c r="B1076" s="66" t="s">
        <v>231</v>
      </c>
      <c r="C1076" s="105">
        <v>5.0127314814814812E-2</v>
      </c>
      <c r="D1076" s="27">
        <v>96</v>
      </c>
      <c r="E1076" s="106">
        <v>5.0254629629629628E-2</v>
      </c>
      <c r="F1076" s="66"/>
      <c r="G1076" s="124"/>
      <c r="H1076" s="121"/>
      <c r="I1076" s="66" t="s">
        <v>233</v>
      </c>
      <c r="J1076" s="66" t="s">
        <v>687</v>
      </c>
      <c r="K1076" s="101"/>
      <c r="L1076" s="101"/>
      <c r="M1076" s="101"/>
      <c r="N1076" s="101"/>
      <c r="O1076" s="101"/>
      <c r="P1076" s="101"/>
      <c r="Q1076" s="101"/>
      <c r="R1076" s="101"/>
      <c r="S1076" s="101"/>
      <c r="T1076" s="101"/>
      <c r="U1076" s="101"/>
      <c r="V1076" s="101"/>
      <c r="W1076" s="101"/>
      <c r="X1076" s="101"/>
      <c r="Y1076" s="101"/>
      <c r="Z1076" s="101"/>
      <c r="AA1076" s="101"/>
      <c r="AB1076" s="101"/>
    </row>
    <row r="1077" spans="1:28" ht="12.75" customHeight="1" x14ac:dyDescent="0.35">
      <c r="A1077" s="107">
        <v>188</v>
      </c>
      <c r="B1077" s="66" t="s">
        <v>232</v>
      </c>
      <c r="C1077" s="105">
        <v>5.0497685185185187E-2</v>
      </c>
      <c r="D1077" s="27">
        <v>94</v>
      </c>
      <c r="E1077" s="106">
        <v>5.0636574074074077E-2</v>
      </c>
      <c r="F1077" s="66"/>
      <c r="G1077" s="124"/>
      <c r="H1077" s="121"/>
      <c r="I1077" s="66" t="s">
        <v>233</v>
      </c>
      <c r="J1077" s="66" t="s">
        <v>687</v>
      </c>
      <c r="K1077" s="101"/>
      <c r="L1077" s="101"/>
      <c r="M1077" s="101"/>
      <c r="N1077" s="101"/>
      <c r="O1077" s="101"/>
      <c r="P1077" s="101"/>
      <c r="Q1077" s="101"/>
      <c r="R1077" s="101"/>
      <c r="S1077" s="101"/>
      <c r="T1077" s="101"/>
      <c r="U1077" s="101"/>
      <c r="V1077" s="101"/>
      <c r="W1077" s="101"/>
      <c r="X1077" s="101"/>
      <c r="Y1077" s="101"/>
      <c r="Z1077" s="101"/>
      <c r="AA1077" s="101"/>
      <c r="AB1077" s="101"/>
    </row>
    <row r="1078" spans="1:28" ht="12.75" customHeight="1" x14ac:dyDescent="0.35">
      <c r="A1078" s="107">
        <v>189</v>
      </c>
      <c r="B1078" s="66" t="s">
        <v>236</v>
      </c>
      <c r="C1078" s="105">
        <v>5.0543981481481481E-2</v>
      </c>
      <c r="D1078" s="27">
        <v>93</v>
      </c>
      <c r="E1078" s="106">
        <v>5.0682870370370371E-2</v>
      </c>
      <c r="F1078" s="66"/>
      <c r="G1078" s="124"/>
      <c r="H1078" s="121"/>
      <c r="I1078" s="66" t="s">
        <v>233</v>
      </c>
      <c r="J1078" s="66" t="s">
        <v>687</v>
      </c>
      <c r="K1078" s="101"/>
      <c r="L1078" s="101"/>
      <c r="M1078" s="101"/>
      <c r="N1078" s="101"/>
      <c r="O1078" s="101"/>
      <c r="P1078" s="101"/>
      <c r="Q1078" s="101"/>
      <c r="R1078" s="101"/>
      <c r="S1078" s="101"/>
      <c r="T1078" s="101"/>
      <c r="U1078" s="101"/>
      <c r="V1078" s="101"/>
      <c r="W1078" s="101"/>
      <c r="X1078" s="101"/>
      <c r="Y1078" s="101"/>
      <c r="Z1078" s="101"/>
      <c r="AA1078" s="101"/>
      <c r="AB1078" s="101"/>
    </row>
    <row r="1079" spans="1:28" ht="12.75" customHeight="1" x14ac:dyDescent="0.35">
      <c r="A1079" s="107">
        <v>341</v>
      </c>
      <c r="B1079" s="66" t="s">
        <v>240</v>
      </c>
      <c r="C1079" s="105">
        <v>5.5567129629629633E-2</v>
      </c>
      <c r="D1079" s="27">
        <v>92</v>
      </c>
      <c r="E1079" s="106">
        <v>5.5787037037037038E-2</v>
      </c>
      <c r="F1079" s="66"/>
      <c r="G1079" s="124"/>
      <c r="H1079" s="121"/>
      <c r="I1079" s="66" t="s">
        <v>239</v>
      </c>
      <c r="J1079" s="66" t="s">
        <v>687</v>
      </c>
      <c r="K1079" s="101"/>
      <c r="L1079" s="101"/>
      <c r="M1079" s="101"/>
      <c r="N1079" s="101"/>
      <c r="O1079" s="101"/>
      <c r="P1079" s="101"/>
      <c r="Q1079" s="101"/>
      <c r="R1079" s="101"/>
      <c r="S1079" s="101"/>
      <c r="T1079" s="101"/>
      <c r="U1079" s="101"/>
      <c r="V1079" s="101"/>
      <c r="W1079" s="101"/>
      <c r="X1079" s="101"/>
      <c r="Y1079" s="101"/>
      <c r="Z1079" s="101"/>
      <c r="AA1079" s="101"/>
      <c r="AB1079" s="101"/>
    </row>
    <row r="1080" spans="1:28" ht="12.75" customHeight="1" x14ac:dyDescent="0.35">
      <c r="A1080" s="107">
        <v>357</v>
      </c>
      <c r="B1080" s="66" t="s">
        <v>169</v>
      </c>
      <c r="C1080" s="105">
        <v>5.6145833333333332E-2</v>
      </c>
      <c r="D1080" s="27">
        <v>98</v>
      </c>
      <c r="E1080" s="106">
        <v>5.6331018518518516E-2</v>
      </c>
      <c r="F1080" s="66"/>
      <c r="G1080" s="124"/>
      <c r="H1080" s="121"/>
      <c r="I1080" s="66" t="s">
        <v>161</v>
      </c>
      <c r="J1080" s="66" t="s">
        <v>687</v>
      </c>
      <c r="K1080" s="101"/>
      <c r="L1080" s="101"/>
      <c r="M1080" s="101"/>
      <c r="N1080" s="101"/>
      <c r="O1080" s="101"/>
      <c r="P1080" s="101"/>
      <c r="Q1080" s="101"/>
      <c r="R1080" s="101"/>
      <c r="S1080" s="101"/>
      <c r="T1080" s="101"/>
      <c r="U1080" s="101"/>
      <c r="V1080" s="101"/>
      <c r="W1080" s="101"/>
      <c r="X1080" s="101"/>
      <c r="Y1080" s="101"/>
      <c r="Z1080" s="101"/>
      <c r="AA1080" s="101"/>
      <c r="AB1080" s="101"/>
    </row>
    <row r="1081" spans="1:28" ht="12.75" customHeight="1" x14ac:dyDescent="0.35">
      <c r="A1081" s="107">
        <v>396</v>
      </c>
      <c r="B1081" s="66" t="s">
        <v>300</v>
      </c>
      <c r="C1081" s="105">
        <v>5.7013888888888892E-2</v>
      </c>
      <c r="D1081" s="27">
        <v>91</v>
      </c>
      <c r="E1081" s="106">
        <v>5.755787037037037E-2</v>
      </c>
      <c r="F1081" s="66"/>
      <c r="G1081" s="124"/>
      <c r="H1081" s="121"/>
      <c r="I1081" s="66" t="s">
        <v>239</v>
      </c>
      <c r="J1081" s="66" t="s">
        <v>687</v>
      </c>
      <c r="K1081" s="101"/>
      <c r="L1081" s="101"/>
      <c r="M1081" s="101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</row>
    <row r="1082" spans="1:28" ht="12.75" customHeight="1" x14ac:dyDescent="0.35">
      <c r="A1082" s="107">
        <v>401</v>
      </c>
      <c r="B1082" s="66" t="s">
        <v>507</v>
      </c>
      <c r="C1082" s="105">
        <v>5.7407407407407407E-2</v>
      </c>
      <c r="D1082" s="27">
        <v>95</v>
      </c>
      <c r="E1082" s="106">
        <v>5.7824074074074076E-2</v>
      </c>
      <c r="F1082" s="66"/>
      <c r="G1082" s="124"/>
      <c r="H1082" s="121"/>
      <c r="I1082" s="66" t="s">
        <v>161</v>
      </c>
      <c r="J1082" s="66" t="s">
        <v>687</v>
      </c>
      <c r="K1082" s="101"/>
      <c r="L1082" s="101"/>
      <c r="M1082" s="101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</row>
    <row r="1083" spans="1:28" ht="12.75" customHeight="1" x14ac:dyDescent="0.35">
      <c r="A1083" s="107">
        <v>431</v>
      </c>
      <c r="B1083" s="66" t="s">
        <v>242</v>
      </c>
      <c r="C1083" s="105">
        <v>5.8194444444444444E-2</v>
      </c>
      <c r="D1083" s="27">
        <v>90</v>
      </c>
      <c r="E1083" s="106">
        <v>5.8645833333333335E-2</v>
      </c>
      <c r="F1083" s="66"/>
      <c r="G1083" s="124"/>
      <c r="H1083" s="121"/>
      <c r="I1083" s="66" t="s">
        <v>243</v>
      </c>
      <c r="J1083" s="66" t="s">
        <v>687</v>
      </c>
      <c r="K1083" s="101"/>
      <c r="L1083" s="101"/>
      <c r="M1083" s="101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</row>
    <row r="1084" spans="1:28" ht="12.75" customHeight="1" x14ac:dyDescent="0.35">
      <c r="A1084" s="107">
        <v>502</v>
      </c>
      <c r="B1084" s="66" t="s">
        <v>163</v>
      </c>
      <c r="C1084" s="105">
        <v>6.1203703703703705E-2</v>
      </c>
      <c r="D1084" s="27">
        <v>93</v>
      </c>
      <c r="E1084" s="106">
        <v>6.1701388888888889E-2</v>
      </c>
      <c r="F1084" s="66"/>
      <c r="G1084" s="124"/>
      <c r="H1084" s="121"/>
      <c r="I1084" s="66" t="s">
        <v>159</v>
      </c>
      <c r="J1084" s="66" t="s">
        <v>687</v>
      </c>
      <c r="K1084" s="101"/>
      <c r="L1084" s="101"/>
      <c r="M1084" s="101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</row>
    <row r="1085" spans="1:28" ht="12.75" customHeight="1" x14ac:dyDescent="0.35">
      <c r="A1085" s="107">
        <v>567</v>
      </c>
      <c r="B1085" s="66" t="s">
        <v>162</v>
      </c>
      <c r="C1085" s="105">
        <v>6.4062499999999994E-2</v>
      </c>
      <c r="D1085" s="27">
        <v>90</v>
      </c>
      <c r="E1085" s="106">
        <v>6.4594907407407406E-2</v>
      </c>
      <c r="F1085" s="66"/>
      <c r="G1085" s="124"/>
      <c r="H1085" s="121"/>
      <c r="I1085" s="66" t="s">
        <v>159</v>
      </c>
      <c r="J1085" s="66" t="s">
        <v>687</v>
      </c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</row>
    <row r="1086" spans="1:28" ht="12.75" customHeight="1" x14ac:dyDescent="0.35">
      <c r="A1086" s="107" t="s">
        <v>357</v>
      </c>
      <c r="B1086" s="66"/>
      <c r="C1086" s="105"/>
      <c r="D1086" s="27"/>
      <c r="E1086" s="106"/>
      <c r="F1086" s="66"/>
      <c r="G1086" s="124"/>
      <c r="H1086" s="121"/>
      <c r="I1086" s="66"/>
      <c r="J1086" s="66" t="s">
        <v>687</v>
      </c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</row>
    <row r="1087" spans="1:28" ht="12.75" customHeight="1" x14ac:dyDescent="0.35">
      <c r="A1087" s="102" t="s">
        <v>688</v>
      </c>
      <c r="B1087" s="102"/>
      <c r="C1087" s="105"/>
      <c r="D1087" s="27"/>
      <c r="E1087" s="106"/>
      <c r="F1087" s="66"/>
      <c r="G1087" s="124"/>
      <c r="H1087" s="121"/>
      <c r="I1087" s="66"/>
      <c r="J1087" s="66" t="s">
        <v>689</v>
      </c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</row>
    <row r="1088" spans="1:28" ht="12.75" customHeight="1" x14ac:dyDescent="0.35">
      <c r="A1088" s="107">
        <v>5</v>
      </c>
      <c r="B1088" s="66" t="s">
        <v>138</v>
      </c>
      <c r="C1088" s="105">
        <v>2.0208333333333332E-2</v>
      </c>
      <c r="D1088" s="27">
        <v>100</v>
      </c>
      <c r="E1088" s="106"/>
      <c r="F1088" s="66"/>
      <c r="G1088" s="124"/>
      <c r="H1088" s="121"/>
      <c r="I1088" s="66" t="s">
        <v>415</v>
      </c>
      <c r="J1088" s="66" t="s">
        <v>689</v>
      </c>
      <c r="K1088" s="101"/>
      <c r="L1088" s="101"/>
      <c r="M1088" s="101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</row>
    <row r="1089" spans="1:28" ht="12.75" customHeight="1" x14ac:dyDescent="0.35">
      <c r="A1089" s="107">
        <v>18</v>
      </c>
      <c r="B1089" s="66" t="s">
        <v>144</v>
      </c>
      <c r="C1089" s="105">
        <v>2.105324074074074E-2</v>
      </c>
      <c r="D1089" s="27">
        <v>99</v>
      </c>
      <c r="E1089" s="106"/>
      <c r="F1089" s="66"/>
      <c r="G1089" s="124"/>
      <c r="H1089" s="121"/>
      <c r="I1089" s="66" t="s">
        <v>415</v>
      </c>
      <c r="J1089" s="66" t="s">
        <v>689</v>
      </c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</row>
    <row r="1090" spans="1:28" ht="12.75" customHeight="1" x14ac:dyDescent="0.35">
      <c r="A1090" s="107">
        <v>25</v>
      </c>
      <c r="B1090" s="66" t="s">
        <v>153</v>
      </c>
      <c r="C1090" s="105">
        <v>2.1655092592592594E-2</v>
      </c>
      <c r="D1090" s="27">
        <v>98</v>
      </c>
      <c r="E1090" s="106"/>
      <c r="F1090" s="66"/>
      <c r="G1090" s="124"/>
      <c r="H1090" s="121"/>
      <c r="I1090" s="66" t="s">
        <v>415</v>
      </c>
      <c r="J1090" s="66" t="s">
        <v>689</v>
      </c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</row>
    <row r="1091" spans="1:28" ht="12.75" customHeight="1" x14ac:dyDescent="0.35">
      <c r="A1091" s="107">
        <v>27</v>
      </c>
      <c r="B1091" s="66" t="s">
        <v>154</v>
      </c>
      <c r="C1091" s="105">
        <v>2.1817129629629631E-2</v>
      </c>
      <c r="D1091" s="27">
        <v>97</v>
      </c>
      <c r="E1091" s="106"/>
      <c r="F1091" s="66"/>
      <c r="G1091" s="124"/>
      <c r="H1091" s="121"/>
      <c r="I1091" s="66" t="s">
        <v>415</v>
      </c>
      <c r="J1091" s="66" t="s">
        <v>689</v>
      </c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</row>
    <row r="1092" spans="1:28" ht="12.75" customHeight="1" x14ac:dyDescent="0.35">
      <c r="A1092" s="107">
        <v>36</v>
      </c>
      <c r="B1092" s="66" t="s">
        <v>156</v>
      </c>
      <c r="C1092" s="105">
        <v>2.2592592592592591E-2</v>
      </c>
      <c r="D1092" s="27">
        <v>96</v>
      </c>
      <c r="E1092" s="106"/>
      <c r="F1092" s="66"/>
      <c r="G1092" s="124"/>
      <c r="H1092" s="121"/>
      <c r="I1092" s="66" t="s">
        <v>415</v>
      </c>
      <c r="J1092" s="66" t="s">
        <v>689</v>
      </c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</row>
    <row r="1093" spans="1:28" ht="12.75" customHeight="1" x14ac:dyDescent="0.35">
      <c r="A1093" s="107">
        <v>38</v>
      </c>
      <c r="B1093" s="66" t="s">
        <v>157</v>
      </c>
      <c r="C1093" s="105">
        <v>2.2650462962962963E-2</v>
      </c>
      <c r="D1093" s="27">
        <v>95</v>
      </c>
      <c r="E1093" s="106"/>
      <c r="F1093" s="66"/>
      <c r="G1093" s="124"/>
      <c r="H1093" s="121"/>
      <c r="I1093" s="66" t="s">
        <v>415</v>
      </c>
      <c r="J1093" s="66" t="s">
        <v>689</v>
      </c>
      <c r="K1093" s="101"/>
      <c r="L1093" s="101"/>
      <c r="M1093" s="101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</row>
    <row r="1094" spans="1:28" ht="12.75" customHeight="1" x14ac:dyDescent="0.35">
      <c r="A1094" s="107">
        <v>45</v>
      </c>
      <c r="B1094" s="66" t="s">
        <v>151</v>
      </c>
      <c r="C1094" s="105">
        <v>2.2835648148148147E-2</v>
      </c>
      <c r="D1094" s="27">
        <v>94</v>
      </c>
      <c r="E1094" s="106"/>
      <c r="F1094" s="66"/>
      <c r="G1094" s="124"/>
      <c r="H1094" s="121"/>
      <c r="I1094" s="66" t="s">
        <v>415</v>
      </c>
      <c r="J1094" s="66" t="s">
        <v>689</v>
      </c>
      <c r="K1094" s="101"/>
      <c r="L1094" s="101"/>
      <c r="M1094" s="101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</row>
    <row r="1095" spans="1:28" ht="12.75" customHeight="1" x14ac:dyDescent="0.35">
      <c r="A1095" s="107">
        <v>65</v>
      </c>
      <c r="B1095" s="66" t="s">
        <v>145</v>
      </c>
      <c r="C1095" s="105">
        <v>2.3634259259259258E-2</v>
      </c>
      <c r="D1095" s="27">
        <v>93</v>
      </c>
      <c r="E1095" s="106"/>
      <c r="F1095" s="66"/>
      <c r="G1095" s="124"/>
      <c r="H1095" s="121"/>
      <c r="I1095" s="66" t="s">
        <v>415</v>
      </c>
      <c r="J1095" s="66" t="s">
        <v>689</v>
      </c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</row>
    <row r="1096" spans="1:28" ht="12.75" customHeight="1" x14ac:dyDescent="0.35">
      <c r="A1096" s="107">
        <v>67</v>
      </c>
      <c r="B1096" s="66" t="s">
        <v>149</v>
      </c>
      <c r="C1096" s="105">
        <v>2.3715277777777776E-2</v>
      </c>
      <c r="D1096" s="27">
        <v>92</v>
      </c>
      <c r="E1096" s="106"/>
      <c r="F1096" s="66"/>
      <c r="G1096" s="124"/>
      <c r="H1096" s="121"/>
      <c r="I1096" s="66" t="s">
        <v>415</v>
      </c>
      <c r="J1096" s="66" t="s">
        <v>689</v>
      </c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</row>
    <row r="1097" spans="1:28" ht="12.75" customHeight="1" x14ac:dyDescent="0.35">
      <c r="A1097" s="107">
        <v>70</v>
      </c>
      <c r="B1097" s="66" t="s">
        <v>209</v>
      </c>
      <c r="C1097" s="105">
        <v>2.3819444444444445E-2</v>
      </c>
      <c r="D1097" s="27">
        <v>91</v>
      </c>
      <c r="E1097" s="106"/>
      <c r="F1097" s="66"/>
      <c r="G1097" s="124"/>
      <c r="H1097" s="121"/>
      <c r="I1097" s="66" t="s">
        <v>415</v>
      </c>
      <c r="J1097" s="66" t="s">
        <v>689</v>
      </c>
      <c r="K1097" s="101"/>
      <c r="L1097" s="101"/>
      <c r="M1097" s="101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</row>
    <row r="1098" spans="1:28" ht="12.75" customHeight="1" x14ac:dyDescent="0.35">
      <c r="A1098" s="107">
        <v>103</v>
      </c>
      <c r="B1098" s="66" t="s">
        <v>183</v>
      </c>
      <c r="C1098" s="105">
        <v>2.4849537037037038E-2</v>
      </c>
      <c r="D1098" s="27">
        <v>90</v>
      </c>
      <c r="E1098" s="106"/>
      <c r="F1098" s="66"/>
      <c r="G1098" s="124"/>
      <c r="H1098" s="121"/>
      <c r="I1098" s="66" t="s">
        <v>415</v>
      </c>
      <c r="J1098" s="66" t="s">
        <v>689</v>
      </c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</row>
    <row r="1099" spans="1:28" ht="12.75" customHeight="1" x14ac:dyDescent="0.35">
      <c r="A1099" s="107">
        <v>118</v>
      </c>
      <c r="B1099" s="66" t="s">
        <v>172</v>
      </c>
      <c r="C1099" s="105">
        <v>2.5312500000000002E-2</v>
      </c>
      <c r="D1099" s="27">
        <v>89</v>
      </c>
      <c r="E1099" s="106"/>
      <c r="F1099" s="66"/>
      <c r="G1099" s="124"/>
      <c r="H1099" s="121"/>
      <c r="I1099" s="66" t="s">
        <v>415</v>
      </c>
      <c r="J1099" s="66" t="s">
        <v>689</v>
      </c>
      <c r="K1099" s="101"/>
      <c r="L1099" s="101"/>
      <c r="M1099" s="101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</row>
    <row r="1100" spans="1:28" ht="12.75" customHeight="1" x14ac:dyDescent="0.35">
      <c r="A1100" s="107">
        <v>166</v>
      </c>
      <c r="B1100" s="66" t="s">
        <v>168</v>
      </c>
      <c r="C1100" s="105">
        <v>2.6782407407407408E-2</v>
      </c>
      <c r="D1100" s="27">
        <v>88</v>
      </c>
      <c r="E1100" s="106"/>
      <c r="F1100" s="66"/>
      <c r="G1100" s="124"/>
      <c r="H1100" s="121"/>
      <c r="I1100" s="66" t="s">
        <v>415</v>
      </c>
      <c r="J1100" s="66" t="s">
        <v>689</v>
      </c>
      <c r="K1100" s="101"/>
      <c r="L1100" s="101"/>
      <c r="M1100" s="101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</row>
    <row r="1101" spans="1:28" ht="12.75" customHeight="1" x14ac:dyDescent="0.35">
      <c r="A1101" s="107">
        <v>170</v>
      </c>
      <c r="B1101" s="66" t="s">
        <v>160</v>
      </c>
      <c r="C1101" s="105">
        <v>2.704861111111111E-2</v>
      </c>
      <c r="D1101" s="27">
        <v>87</v>
      </c>
      <c r="E1101" s="106"/>
      <c r="F1101" s="66"/>
      <c r="G1101" s="124"/>
      <c r="H1101" s="121"/>
      <c r="I1101" s="66" t="s">
        <v>415</v>
      </c>
      <c r="J1101" s="66" t="s">
        <v>689</v>
      </c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</row>
    <row r="1102" spans="1:28" ht="12.75" customHeight="1" x14ac:dyDescent="0.35">
      <c r="A1102" s="107">
        <v>208</v>
      </c>
      <c r="B1102" s="66" t="s">
        <v>185</v>
      </c>
      <c r="C1102" s="105">
        <v>2.7974537037037037E-2</v>
      </c>
      <c r="D1102" s="27">
        <v>86</v>
      </c>
      <c r="E1102" s="106"/>
      <c r="F1102" s="66"/>
      <c r="G1102" s="124"/>
      <c r="H1102" s="121"/>
      <c r="I1102" s="66" t="s">
        <v>415</v>
      </c>
      <c r="J1102" s="66" t="s">
        <v>689</v>
      </c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</row>
    <row r="1103" spans="1:28" ht="12.75" customHeight="1" x14ac:dyDescent="0.35">
      <c r="A1103" s="107">
        <v>221</v>
      </c>
      <c r="B1103" s="66" t="s">
        <v>196</v>
      </c>
      <c r="C1103" s="105">
        <v>2.8506944444444446E-2</v>
      </c>
      <c r="D1103" s="27">
        <v>85</v>
      </c>
      <c r="E1103" s="106"/>
      <c r="F1103" s="66"/>
      <c r="G1103" s="124"/>
      <c r="H1103" s="121"/>
      <c r="I1103" s="66" t="s">
        <v>415</v>
      </c>
      <c r="J1103" s="66" t="s">
        <v>689</v>
      </c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</row>
    <row r="1104" spans="1:28" ht="12.75" customHeight="1" x14ac:dyDescent="0.35">
      <c r="A1104" s="107">
        <v>269</v>
      </c>
      <c r="B1104" s="66" t="s">
        <v>181</v>
      </c>
      <c r="C1104" s="105">
        <v>3.005787037037037E-2</v>
      </c>
      <c r="D1104" s="27">
        <v>84</v>
      </c>
      <c r="E1104" s="106"/>
      <c r="F1104" s="66"/>
      <c r="G1104" s="124"/>
      <c r="H1104" s="121"/>
      <c r="I1104" s="66" t="s">
        <v>415</v>
      </c>
      <c r="J1104" s="66" t="s">
        <v>689</v>
      </c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</row>
    <row r="1105" spans="1:28" ht="12.75" customHeight="1" x14ac:dyDescent="0.35">
      <c r="A1105" s="107">
        <v>280</v>
      </c>
      <c r="B1105" s="66" t="s">
        <v>216</v>
      </c>
      <c r="C1105" s="105">
        <v>3.0358796296296297E-2</v>
      </c>
      <c r="D1105" s="27">
        <v>83</v>
      </c>
      <c r="E1105" s="106"/>
      <c r="F1105" s="66"/>
      <c r="G1105" s="124"/>
      <c r="H1105" s="121"/>
      <c r="I1105" s="66" t="s">
        <v>415</v>
      </c>
      <c r="J1105" s="66" t="s">
        <v>689</v>
      </c>
      <c r="K1105" s="101"/>
      <c r="L1105" s="101"/>
      <c r="M1105" s="101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</row>
    <row r="1106" spans="1:28" ht="12.75" customHeight="1" x14ac:dyDescent="0.35">
      <c r="A1106" s="107">
        <v>288</v>
      </c>
      <c r="B1106" s="66" t="s">
        <v>158</v>
      </c>
      <c r="C1106" s="105">
        <v>3.0821759259259261E-2</v>
      </c>
      <c r="D1106" s="27">
        <v>82</v>
      </c>
      <c r="E1106" s="106"/>
      <c r="F1106" s="66"/>
      <c r="G1106" s="124"/>
      <c r="H1106" s="121"/>
      <c r="I1106" s="66" t="s">
        <v>415</v>
      </c>
      <c r="J1106" s="66" t="s">
        <v>689</v>
      </c>
      <c r="K1106" s="101"/>
      <c r="L1106" s="101"/>
      <c r="M1106" s="101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</row>
    <row r="1107" spans="1:28" ht="12.75" customHeight="1" x14ac:dyDescent="0.35">
      <c r="A1107" s="107">
        <v>369</v>
      </c>
      <c r="B1107" s="66" t="s">
        <v>217</v>
      </c>
      <c r="C1107" s="105">
        <v>3.7928240740740742E-2</v>
      </c>
      <c r="D1107" s="27">
        <v>81</v>
      </c>
      <c r="E1107" s="106"/>
      <c r="F1107" s="66"/>
      <c r="G1107" s="124"/>
      <c r="H1107" s="121"/>
      <c r="I1107" s="66" t="s">
        <v>415</v>
      </c>
      <c r="J1107" s="66" t="s">
        <v>689</v>
      </c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</row>
    <row r="1108" spans="1:28" ht="12.75" customHeight="1" x14ac:dyDescent="0.35">
      <c r="A1108" s="107">
        <v>388</v>
      </c>
      <c r="B1108" s="66" t="s">
        <v>195</v>
      </c>
      <c r="C1108" s="105">
        <v>4.9074074074074076E-2</v>
      </c>
      <c r="D1108" s="27">
        <v>80</v>
      </c>
      <c r="E1108" s="106"/>
      <c r="F1108" s="66"/>
      <c r="G1108" s="124"/>
      <c r="H1108" s="121"/>
      <c r="I1108" s="66" t="s">
        <v>415</v>
      </c>
      <c r="J1108" s="66" t="s">
        <v>689</v>
      </c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</row>
    <row r="1109" spans="1:28" ht="12.75" customHeight="1" x14ac:dyDescent="0.35">
      <c r="A1109" s="107">
        <v>7</v>
      </c>
      <c r="B1109" s="66" t="s">
        <v>250</v>
      </c>
      <c r="C1109" s="105">
        <v>1.7280092592592593E-2</v>
      </c>
      <c r="D1109" s="27">
        <v>100</v>
      </c>
      <c r="E1109" s="106"/>
      <c r="F1109" s="66"/>
      <c r="G1109" s="124"/>
      <c r="H1109" s="121"/>
      <c r="I1109" s="66" t="s">
        <v>415</v>
      </c>
      <c r="J1109" s="66" t="s">
        <v>689</v>
      </c>
      <c r="K1109" s="101"/>
      <c r="L1109" s="101"/>
      <c r="M1109" s="101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</row>
    <row r="1110" spans="1:28" ht="12.75" customHeight="1" x14ac:dyDescent="0.35">
      <c r="A1110" s="107">
        <v>9</v>
      </c>
      <c r="B1110" s="66" t="s">
        <v>276</v>
      </c>
      <c r="C1110" s="105">
        <v>1.7349537037037038E-2</v>
      </c>
      <c r="D1110" s="27">
        <v>99</v>
      </c>
      <c r="E1110" s="106"/>
      <c r="F1110" s="66"/>
      <c r="G1110" s="124"/>
      <c r="H1110" s="121"/>
      <c r="I1110" s="66" t="s">
        <v>415</v>
      </c>
      <c r="J1110" s="66" t="s">
        <v>689</v>
      </c>
      <c r="K1110" s="101"/>
      <c r="L1110" s="101"/>
      <c r="M1110" s="101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</row>
    <row r="1111" spans="1:28" ht="12.75" customHeight="1" x14ac:dyDescent="0.35">
      <c r="A1111" s="107">
        <v>18</v>
      </c>
      <c r="B1111" s="66" t="s">
        <v>292</v>
      </c>
      <c r="C1111" s="105">
        <v>1.7986111111111112E-2</v>
      </c>
      <c r="D1111" s="27">
        <v>98</v>
      </c>
      <c r="E1111" s="106"/>
      <c r="F1111" s="66"/>
      <c r="G1111" s="124"/>
      <c r="H1111" s="121"/>
      <c r="I1111" s="66" t="s">
        <v>415</v>
      </c>
      <c r="J1111" s="66" t="s">
        <v>689</v>
      </c>
      <c r="K1111" s="101"/>
      <c r="L1111" s="101"/>
      <c r="M1111" s="101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</row>
    <row r="1112" spans="1:28" ht="12.75" customHeight="1" x14ac:dyDescent="0.35">
      <c r="A1112" s="107">
        <v>20</v>
      </c>
      <c r="B1112" s="66" t="s">
        <v>690</v>
      </c>
      <c r="C1112" s="105">
        <v>1.8078703703703704E-2</v>
      </c>
      <c r="D1112" s="27">
        <v>97</v>
      </c>
      <c r="E1112" s="106"/>
      <c r="F1112" s="66"/>
      <c r="G1112" s="124"/>
      <c r="H1112" s="121"/>
      <c r="I1112" s="66" t="s">
        <v>415</v>
      </c>
      <c r="J1112" s="66" t="s">
        <v>689</v>
      </c>
      <c r="K1112" s="101"/>
      <c r="L1112" s="101"/>
      <c r="M1112" s="101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</row>
    <row r="1113" spans="1:28" ht="12.75" customHeight="1" x14ac:dyDescent="0.35">
      <c r="A1113" s="107">
        <v>42</v>
      </c>
      <c r="B1113" s="66" t="s">
        <v>326</v>
      </c>
      <c r="C1113" s="105">
        <v>1.8692129629629628E-2</v>
      </c>
      <c r="D1113" s="27">
        <v>96</v>
      </c>
      <c r="E1113" s="106"/>
      <c r="F1113" s="66"/>
      <c r="G1113" s="124"/>
      <c r="H1113" s="121"/>
      <c r="I1113" s="66" t="s">
        <v>415</v>
      </c>
      <c r="J1113" s="66" t="s">
        <v>689</v>
      </c>
      <c r="K1113" s="101"/>
      <c r="L1113" s="101"/>
      <c r="M1113" s="101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</row>
    <row r="1114" spans="1:28" ht="12.75" customHeight="1" x14ac:dyDescent="0.35">
      <c r="A1114" s="107">
        <v>82</v>
      </c>
      <c r="B1114" s="66" t="s">
        <v>224</v>
      </c>
      <c r="C1114" s="105">
        <v>1.9664351851851853E-2</v>
      </c>
      <c r="D1114" s="27">
        <v>95</v>
      </c>
      <c r="E1114" s="106"/>
      <c r="F1114" s="66"/>
      <c r="G1114" s="124"/>
      <c r="H1114" s="121"/>
      <c r="I1114" s="66" t="s">
        <v>415</v>
      </c>
      <c r="J1114" s="66" t="s">
        <v>689</v>
      </c>
      <c r="K1114" s="101"/>
      <c r="L1114" s="101"/>
      <c r="M1114" s="101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</row>
    <row r="1115" spans="1:28" ht="12.75" customHeight="1" x14ac:dyDescent="0.35">
      <c r="A1115" s="107">
        <v>103</v>
      </c>
      <c r="B1115" s="66" t="s">
        <v>222</v>
      </c>
      <c r="C1115" s="105">
        <v>1.9918981481481482E-2</v>
      </c>
      <c r="D1115" s="27">
        <v>94</v>
      </c>
      <c r="E1115" s="106"/>
      <c r="F1115" s="66"/>
      <c r="G1115" s="124"/>
      <c r="H1115" s="121"/>
      <c r="I1115" s="66" t="s">
        <v>415</v>
      </c>
      <c r="J1115" s="66" t="s">
        <v>689</v>
      </c>
      <c r="K1115" s="101"/>
      <c r="L1115" s="101"/>
      <c r="M1115" s="101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</row>
    <row r="1116" spans="1:28" ht="12.75" customHeight="1" x14ac:dyDescent="0.35">
      <c r="A1116" s="107">
        <v>113</v>
      </c>
      <c r="B1116" s="66" t="s">
        <v>228</v>
      </c>
      <c r="C1116" s="105">
        <v>2.0081018518518519E-2</v>
      </c>
      <c r="D1116" s="27">
        <v>93</v>
      </c>
      <c r="E1116" s="106"/>
      <c r="F1116" s="66"/>
      <c r="G1116" s="124"/>
      <c r="H1116" s="121"/>
      <c r="I1116" s="66" t="s">
        <v>415</v>
      </c>
      <c r="J1116" s="66" t="s">
        <v>689</v>
      </c>
      <c r="K1116" s="101"/>
      <c r="L1116" s="101"/>
      <c r="M1116" s="101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</row>
    <row r="1117" spans="1:28" ht="12.75" customHeight="1" x14ac:dyDescent="0.35">
      <c r="A1117" s="107">
        <v>120</v>
      </c>
      <c r="B1117" s="66" t="s">
        <v>255</v>
      </c>
      <c r="C1117" s="105">
        <v>2.0393518518518519E-2</v>
      </c>
      <c r="D1117" s="27">
        <v>92</v>
      </c>
      <c r="E1117" s="106"/>
      <c r="F1117" s="66"/>
      <c r="G1117" s="124"/>
      <c r="H1117" s="121"/>
      <c r="I1117" s="66" t="s">
        <v>415</v>
      </c>
      <c r="J1117" s="66" t="s">
        <v>689</v>
      </c>
      <c r="K1117" s="101"/>
      <c r="L1117" s="101"/>
      <c r="M1117" s="101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</row>
    <row r="1118" spans="1:28" ht="12.75" customHeight="1" x14ac:dyDescent="0.35">
      <c r="A1118" s="107">
        <v>125</v>
      </c>
      <c r="B1118" s="66" t="s">
        <v>334</v>
      </c>
      <c r="C1118" s="105">
        <v>2.0474537037037038E-2</v>
      </c>
      <c r="D1118" s="27">
        <v>91</v>
      </c>
      <c r="E1118" s="106"/>
      <c r="F1118" s="66"/>
      <c r="G1118" s="124"/>
      <c r="H1118" s="121"/>
      <c r="I1118" s="66" t="s">
        <v>415</v>
      </c>
      <c r="J1118" s="66" t="s">
        <v>689</v>
      </c>
      <c r="K1118" s="101"/>
      <c r="L1118" s="101"/>
      <c r="M1118" s="101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</row>
    <row r="1119" spans="1:28" ht="12.75" customHeight="1" x14ac:dyDescent="0.35">
      <c r="A1119" s="107">
        <v>154</v>
      </c>
      <c r="B1119" s="66" t="s">
        <v>261</v>
      </c>
      <c r="C1119" s="105">
        <v>2.1087962962962965E-2</v>
      </c>
      <c r="D1119" s="27">
        <v>90</v>
      </c>
      <c r="E1119" s="106"/>
      <c r="F1119" s="66"/>
      <c r="G1119" s="124"/>
      <c r="H1119" s="121"/>
      <c r="I1119" s="66" t="s">
        <v>415</v>
      </c>
      <c r="J1119" s="66" t="s">
        <v>689</v>
      </c>
      <c r="K1119" s="101"/>
      <c r="L1119" s="101"/>
      <c r="M1119" s="101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</row>
    <row r="1120" spans="1:28" ht="12.75" customHeight="1" x14ac:dyDescent="0.35">
      <c r="A1120" s="107">
        <v>163</v>
      </c>
      <c r="B1120" s="66" t="s">
        <v>284</v>
      </c>
      <c r="C1120" s="105">
        <v>2.1284722222222222E-2</v>
      </c>
      <c r="D1120" s="27">
        <v>89</v>
      </c>
      <c r="E1120" s="106"/>
      <c r="F1120" s="66"/>
      <c r="G1120" s="124"/>
      <c r="H1120" s="121"/>
      <c r="I1120" s="66" t="s">
        <v>415</v>
      </c>
      <c r="J1120" s="66" t="s">
        <v>689</v>
      </c>
      <c r="K1120" s="101"/>
      <c r="L1120" s="101"/>
      <c r="M1120" s="101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</row>
    <row r="1121" spans="1:28" ht="12.75" customHeight="1" x14ac:dyDescent="0.35">
      <c r="A1121" s="107">
        <v>168</v>
      </c>
      <c r="B1121" s="66" t="s">
        <v>245</v>
      </c>
      <c r="C1121" s="105">
        <v>2.1400462962962961E-2</v>
      </c>
      <c r="D1121" s="27">
        <v>88</v>
      </c>
      <c r="E1121" s="106"/>
      <c r="F1121" s="66"/>
      <c r="G1121" s="124"/>
      <c r="H1121" s="121"/>
      <c r="I1121" s="66" t="s">
        <v>415</v>
      </c>
      <c r="J1121" s="66" t="s">
        <v>689</v>
      </c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</row>
    <row r="1122" spans="1:28" ht="12.75" customHeight="1" x14ac:dyDescent="0.35">
      <c r="A1122" s="107">
        <v>176</v>
      </c>
      <c r="B1122" s="66" t="s">
        <v>271</v>
      </c>
      <c r="C1122" s="105">
        <v>2.1539351851851851E-2</v>
      </c>
      <c r="D1122" s="27">
        <v>87</v>
      </c>
      <c r="E1122" s="106"/>
      <c r="F1122" s="66"/>
      <c r="G1122" s="124"/>
      <c r="H1122" s="121"/>
      <c r="I1122" s="66" t="s">
        <v>415</v>
      </c>
      <c r="J1122" s="66" t="s">
        <v>689</v>
      </c>
      <c r="K1122" s="101"/>
      <c r="L1122" s="101"/>
      <c r="M1122" s="101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</row>
    <row r="1123" spans="1:28" ht="12.75" customHeight="1" x14ac:dyDescent="0.35">
      <c r="A1123" s="107">
        <v>183</v>
      </c>
      <c r="B1123" s="66" t="s">
        <v>272</v>
      </c>
      <c r="C1123" s="105">
        <v>2.1689814814814815E-2</v>
      </c>
      <c r="D1123" s="27">
        <v>86</v>
      </c>
      <c r="E1123" s="106"/>
      <c r="F1123" s="66"/>
      <c r="G1123" s="124"/>
      <c r="H1123" s="121"/>
      <c r="I1123" s="66" t="s">
        <v>415</v>
      </c>
      <c r="J1123" s="66" t="s">
        <v>689</v>
      </c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</row>
    <row r="1124" spans="1:28" ht="12.75" customHeight="1" x14ac:dyDescent="0.35">
      <c r="A1124" s="107">
        <v>187</v>
      </c>
      <c r="B1124" s="66" t="s">
        <v>259</v>
      </c>
      <c r="C1124" s="105">
        <v>2.1817129629629631E-2</v>
      </c>
      <c r="D1124" s="27">
        <v>85</v>
      </c>
      <c r="E1124" s="106"/>
      <c r="F1124" s="66"/>
      <c r="G1124" s="124"/>
      <c r="H1124" s="121"/>
      <c r="I1124" s="66" t="s">
        <v>415</v>
      </c>
      <c r="J1124" s="66" t="s">
        <v>689</v>
      </c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</row>
    <row r="1125" spans="1:28" ht="12.75" customHeight="1" x14ac:dyDescent="0.35">
      <c r="A1125" s="107">
        <v>207</v>
      </c>
      <c r="B1125" s="66" t="s">
        <v>226</v>
      </c>
      <c r="C1125" s="105">
        <v>2.2141203703703705E-2</v>
      </c>
      <c r="D1125" s="27">
        <v>84</v>
      </c>
      <c r="E1125" s="106"/>
      <c r="F1125" s="66"/>
      <c r="G1125" s="124"/>
      <c r="H1125" s="121"/>
      <c r="I1125" s="66" t="s">
        <v>415</v>
      </c>
      <c r="J1125" s="66" t="s">
        <v>689</v>
      </c>
      <c r="K1125" s="101"/>
      <c r="L1125" s="101"/>
      <c r="M1125" s="101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</row>
    <row r="1126" spans="1:28" ht="12.75" customHeight="1" x14ac:dyDescent="0.35">
      <c r="A1126" s="107">
        <v>244</v>
      </c>
      <c r="B1126" s="66" t="s">
        <v>301</v>
      </c>
      <c r="C1126" s="105">
        <v>2.3020833333333334E-2</v>
      </c>
      <c r="D1126" s="27">
        <v>83</v>
      </c>
      <c r="E1126" s="106"/>
      <c r="F1126" s="66"/>
      <c r="G1126" s="124"/>
      <c r="H1126" s="121"/>
      <c r="I1126" s="66" t="s">
        <v>415</v>
      </c>
      <c r="J1126" s="66" t="s">
        <v>689</v>
      </c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</row>
    <row r="1127" spans="1:28" ht="12.75" customHeight="1" x14ac:dyDescent="0.35">
      <c r="A1127" s="107">
        <v>269</v>
      </c>
      <c r="B1127" s="66" t="s">
        <v>349</v>
      </c>
      <c r="C1127" s="105">
        <v>2.3356481481481482E-2</v>
      </c>
      <c r="D1127" s="27">
        <v>82</v>
      </c>
      <c r="E1127" s="106"/>
      <c r="F1127" s="66"/>
      <c r="G1127" s="124"/>
      <c r="H1127" s="121"/>
      <c r="I1127" s="66" t="s">
        <v>415</v>
      </c>
      <c r="J1127" s="66" t="s">
        <v>689</v>
      </c>
      <c r="K1127" s="101"/>
      <c r="L1127" s="101"/>
      <c r="M1127" s="101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</row>
    <row r="1128" spans="1:28" ht="12.75" customHeight="1" x14ac:dyDescent="0.35">
      <c r="A1128" s="107">
        <v>276</v>
      </c>
      <c r="B1128" s="66" t="s">
        <v>264</v>
      </c>
      <c r="C1128" s="105">
        <v>2.3553240740740739E-2</v>
      </c>
      <c r="D1128" s="27">
        <v>81</v>
      </c>
      <c r="E1128" s="106"/>
      <c r="F1128" s="66"/>
      <c r="G1128" s="124"/>
      <c r="H1128" s="121"/>
      <c r="I1128" s="66" t="s">
        <v>415</v>
      </c>
      <c r="J1128" s="66" t="s">
        <v>689</v>
      </c>
      <c r="K1128" s="101"/>
      <c r="L1128" s="101"/>
      <c r="M1128" s="101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</row>
    <row r="1129" spans="1:28" ht="12.75" customHeight="1" x14ac:dyDescent="0.35">
      <c r="A1129" s="107">
        <v>280</v>
      </c>
      <c r="B1129" s="66" t="s">
        <v>351</v>
      </c>
      <c r="C1129" s="105">
        <v>2.3680555555555555E-2</v>
      </c>
      <c r="D1129" s="27">
        <v>80</v>
      </c>
      <c r="E1129" s="106"/>
      <c r="F1129" s="66"/>
      <c r="G1129" s="124"/>
      <c r="H1129" s="121"/>
      <c r="I1129" s="66" t="s">
        <v>415</v>
      </c>
      <c r="J1129" s="66" t="s">
        <v>689</v>
      </c>
      <c r="K1129" s="101"/>
      <c r="L1129" s="101"/>
      <c r="M1129" s="101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</row>
    <row r="1130" spans="1:28" ht="12.75" customHeight="1" x14ac:dyDescent="0.35">
      <c r="A1130" s="107">
        <v>309</v>
      </c>
      <c r="B1130" s="66" t="s">
        <v>235</v>
      </c>
      <c r="C1130" s="105">
        <v>2.4247685185185185E-2</v>
      </c>
      <c r="D1130" s="27">
        <v>79</v>
      </c>
      <c r="E1130" s="106"/>
      <c r="F1130" s="66"/>
      <c r="G1130" s="124"/>
      <c r="H1130" s="121"/>
      <c r="I1130" s="66" t="s">
        <v>415</v>
      </c>
      <c r="J1130" s="66" t="s">
        <v>689</v>
      </c>
      <c r="K1130" s="101"/>
      <c r="L1130" s="101"/>
      <c r="M1130" s="101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</row>
    <row r="1131" spans="1:28" ht="12.75" customHeight="1" x14ac:dyDescent="0.35">
      <c r="A1131" s="107">
        <v>332</v>
      </c>
      <c r="B1131" s="66" t="s">
        <v>257</v>
      </c>
      <c r="C1131" s="105">
        <v>2.4664351851851851E-2</v>
      </c>
      <c r="D1131" s="27">
        <v>78</v>
      </c>
      <c r="E1131" s="106"/>
      <c r="F1131" s="66"/>
      <c r="G1131" s="124"/>
      <c r="H1131" s="121"/>
      <c r="I1131" s="66" t="s">
        <v>415</v>
      </c>
      <c r="J1131" s="66" t="s">
        <v>689</v>
      </c>
      <c r="K1131" s="101"/>
      <c r="L1131" s="101"/>
      <c r="M1131" s="101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</row>
    <row r="1132" spans="1:28" ht="12.75" customHeight="1" x14ac:dyDescent="0.35">
      <c r="A1132" s="107">
        <v>333</v>
      </c>
      <c r="B1132" s="66" t="s">
        <v>251</v>
      </c>
      <c r="C1132" s="105">
        <v>2.4675925925925928E-2</v>
      </c>
      <c r="D1132" s="27">
        <v>77</v>
      </c>
      <c r="E1132" s="106"/>
      <c r="F1132" s="66"/>
      <c r="G1132" s="124"/>
      <c r="H1132" s="121"/>
      <c r="I1132" s="66" t="s">
        <v>415</v>
      </c>
      <c r="J1132" s="66" t="s">
        <v>689</v>
      </c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</row>
    <row r="1133" spans="1:28" ht="12.75" customHeight="1" x14ac:dyDescent="0.35">
      <c r="A1133" s="107">
        <v>339</v>
      </c>
      <c r="B1133" s="66" t="s">
        <v>238</v>
      </c>
      <c r="C1133" s="105">
        <v>2.4722222222222222E-2</v>
      </c>
      <c r="D1133" s="27">
        <v>76</v>
      </c>
      <c r="E1133" s="106"/>
      <c r="F1133" s="66"/>
      <c r="G1133" s="124"/>
      <c r="H1133" s="121"/>
      <c r="I1133" s="66" t="s">
        <v>415</v>
      </c>
      <c r="J1133" s="66" t="s">
        <v>689</v>
      </c>
      <c r="K1133" s="101"/>
      <c r="L1133" s="101"/>
      <c r="M1133" s="101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</row>
    <row r="1134" spans="1:28" ht="12.75" customHeight="1" x14ac:dyDescent="0.35">
      <c r="A1134" s="107">
        <v>360</v>
      </c>
      <c r="B1134" s="66" t="s">
        <v>274</v>
      </c>
      <c r="C1134" s="105">
        <v>2.5104166666666667E-2</v>
      </c>
      <c r="D1134" s="27">
        <v>75</v>
      </c>
      <c r="E1134" s="106"/>
      <c r="F1134" s="66"/>
      <c r="G1134" s="124"/>
      <c r="H1134" s="121"/>
      <c r="I1134" s="66" t="s">
        <v>415</v>
      </c>
      <c r="J1134" s="66" t="s">
        <v>689</v>
      </c>
      <c r="K1134" s="101"/>
      <c r="L1134" s="101"/>
      <c r="M1134" s="101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</row>
    <row r="1135" spans="1:28" ht="12.75" customHeight="1" x14ac:dyDescent="0.35">
      <c r="A1135" s="107">
        <v>367</v>
      </c>
      <c r="B1135" s="66" t="s">
        <v>247</v>
      </c>
      <c r="C1135" s="105">
        <v>2.5277777777777777E-2</v>
      </c>
      <c r="D1135" s="27">
        <v>74</v>
      </c>
      <c r="E1135" s="106"/>
      <c r="F1135" s="66"/>
      <c r="G1135" s="124"/>
      <c r="H1135" s="121"/>
      <c r="I1135" s="66" t="s">
        <v>415</v>
      </c>
      <c r="J1135" s="66" t="s">
        <v>689</v>
      </c>
      <c r="K1135" s="101"/>
      <c r="L1135" s="101"/>
      <c r="M1135" s="101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</row>
    <row r="1136" spans="1:28" ht="12.75" customHeight="1" x14ac:dyDescent="0.35">
      <c r="A1136" s="107">
        <v>399</v>
      </c>
      <c r="B1136" s="66" t="s">
        <v>249</v>
      </c>
      <c r="C1136" s="105">
        <v>2.6770833333333334E-2</v>
      </c>
      <c r="D1136" s="27">
        <v>73</v>
      </c>
      <c r="E1136" s="106"/>
      <c r="F1136" s="66"/>
      <c r="G1136" s="124"/>
      <c r="H1136" s="121"/>
      <c r="I1136" s="66" t="s">
        <v>415</v>
      </c>
      <c r="J1136" s="66" t="s">
        <v>689</v>
      </c>
      <c r="K1136" s="101"/>
      <c r="L1136" s="101"/>
      <c r="M1136" s="101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</row>
    <row r="1137" spans="1:28" ht="12.75" customHeight="1" x14ac:dyDescent="0.35">
      <c r="A1137" s="107">
        <v>427</v>
      </c>
      <c r="B1137" s="66" t="s">
        <v>248</v>
      </c>
      <c r="C1137" s="105">
        <v>2.8101851851851854E-2</v>
      </c>
      <c r="D1137" s="27">
        <v>72</v>
      </c>
      <c r="E1137" s="106"/>
      <c r="F1137" s="66"/>
      <c r="G1137" s="124"/>
      <c r="H1137" s="121"/>
      <c r="I1137" s="66" t="s">
        <v>415</v>
      </c>
      <c r="J1137" s="66" t="s">
        <v>689</v>
      </c>
      <c r="K1137" s="101"/>
      <c r="L1137" s="101"/>
      <c r="M1137" s="101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</row>
    <row r="1138" spans="1:28" ht="12.75" customHeight="1" x14ac:dyDescent="0.35">
      <c r="A1138" s="107">
        <v>435</v>
      </c>
      <c r="B1138" s="66" t="s">
        <v>277</v>
      </c>
      <c r="C1138" s="105">
        <v>2.8703703703703703E-2</v>
      </c>
      <c r="D1138" s="27">
        <v>71</v>
      </c>
      <c r="E1138" s="106"/>
      <c r="F1138" s="66"/>
      <c r="G1138" s="124"/>
      <c r="H1138" s="121"/>
      <c r="I1138" s="66" t="s">
        <v>415</v>
      </c>
      <c r="J1138" s="66" t="s">
        <v>689</v>
      </c>
      <c r="K1138" s="101"/>
      <c r="L1138" s="101"/>
      <c r="M1138" s="101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</row>
    <row r="1139" spans="1:28" ht="12.75" customHeight="1" x14ac:dyDescent="0.35">
      <c r="A1139" s="107">
        <v>458</v>
      </c>
      <c r="B1139" s="66" t="s">
        <v>253</v>
      </c>
      <c r="C1139" s="105">
        <v>3.2048611111111111E-2</v>
      </c>
      <c r="D1139" s="27">
        <v>70</v>
      </c>
      <c r="E1139" s="106"/>
      <c r="F1139" s="66"/>
      <c r="G1139" s="124"/>
      <c r="H1139" s="121"/>
      <c r="I1139" s="66" t="s">
        <v>415</v>
      </c>
      <c r="J1139" s="66" t="s">
        <v>689</v>
      </c>
      <c r="K1139" s="101"/>
      <c r="L1139" s="101"/>
      <c r="M1139" s="101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</row>
    <row r="1140" spans="1:28" ht="12.75" customHeight="1" x14ac:dyDescent="0.35">
      <c r="A1140" s="107" t="s">
        <v>357</v>
      </c>
      <c r="B1140" s="66"/>
      <c r="C1140" s="105"/>
      <c r="D1140" s="27"/>
      <c r="E1140" s="106"/>
      <c r="F1140" s="66"/>
      <c r="G1140" s="124"/>
      <c r="H1140" s="121"/>
      <c r="I1140" s="66"/>
      <c r="J1140" s="66" t="s">
        <v>689</v>
      </c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</row>
    <row r="1141" spans="1:28" ht="12.75" customHeight="1" x14ac:dyDescent="0.35">
      <c r="A1141" s="98"/>
      <c r="B1141" s="66"/>
      <c r="C1141" s="105"/>
      <c r="D1141" s="27"/>
      <c r="E1141" s="106"/>
      <c r="F1141" s="66"/>
      <c r="G1141" s="124"/>
      <c r="H1141" s="121"/>
      <c r="I1141" s="66"/>
      <c r="J1141" s="66"/>
      <c r="K1141" s="101"/>
      <c r="L1141" s="101"/>
      <c r="M1141" s="101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</row>
    <row r="1142" spans="1:28" ht="12.75" customHeight="1" x14ac:dyDescent="0.35">
      <c r="A1142" s="98"/>
      <c r="B1142" s="66"/>
      <c r="C1142" s="105"/>
      <c r="D1142" s="27"/>
      <c r="E1142" s="106"/>
      <c r="F1142" s="66"/>
      <c r="G1142" s="124"/>
      <c r="H1142" s="121"/>
      <c r="I1142" s="66"/>
      <c r="J1142" s="66"/>
      <c r="K1142" s="101"/>
      <c r="L1142" s="101"/>
      <c r="M1142" s="101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</row>
    <row r="1143" spans="1:28" ht="12.75" customHeight="1" x14ac:dyDescent="0.35">
      <c r="A1143" s="98"/>
      <c r="B1143" s="66"/>
      <c r="C1143" s="105"/>
      <c r="D1143" s="27"/>
      <c r="E1143" s="106"/>
      <c r="F1143" s="66"/>
      <c r="G1143" s="124"/>
      <c r="H1143" s="121"/>
      <c r="I1143" s="66"/>
      <c r="J1143" s="66"/>
      <c r="K1143" s="101"/>
      <c r="L1143" s="101"/>
      <c r="M1143" s="101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</row>
    <row r="1144" spans="1:28" ht="12.75" customHeight="1" x14ac:dyDescent="0.35">
      <c r="A1144" s="98"/>
      <c r="B1144" s="66"/>
      <c r="C1144" s="105"/>
      <c r="D1144" s="27"/>
      <c r="E1144" s="106"/>
      <c r="F1144" s="66"/>
      <c r="G1144" s="124"/>
      <c r="H1144" s="121"/>
      <c r="I1144" s="66"/>
      <c r="J1144" s="66"/>
      <c r="K1144" s="101"/>
      <c r="L1144" s="101"/>
      <c r="M1144" s="101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</row>
    <row r="1145" spans="1:28" ht="12.75" customHeight="1" x14ac:dyDescent="0.35">
      <c r="A1145" s="98"/>
      <c r="B1145" s="66"/>
      <c r="C1145" s="105"/>
      <c r="D1145" s="27"/>
      <c r="E1145" s="106"/>
      <c r="F1145" s="66"/>
      <c r="G1145" s="124"/>
      <c r="H1145" s="121"/>
      <c r="I1145" s="66"/>
      <c r="J1145" s="66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</row>
    <row r="1146" spans="1:28" ht="12.75" customHeight="1" x14ac:dyDescent="0.35">
      <c r="A1146" s="98"/>
      <c r="B1146" s="66"/>
      <c r="C1146" s="105"/>
      <c r="D1146" s="27"/>
      <c r="E1146" s="106"/>
      <c r="F1146" s="66"/>
      <c r="G1146" s="124"/>
      <c r="H1146" s="121"/>
      <c r="I1146" s="66"/>
      <c r="J1146" s="66"/>
      <c r="K1146" s="101"/>
      <c r="L1146" s="101"/>
      <c r="M1146" s="101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</row>
    <row r="1147" spans="1:28" ht="12.75" customHeight="1" x14ac:dyDescent="0.35">
      <c r="A1147" s="98"/>
      <c r="B1147" s="66"/>
      <c r="C1147" s="105"/>
      <c r="D1147" s="27"/>
      <c r="E1147" s="106"/>
      <c r="F1147" s="66"/>
      <c r="G1147" s="124"/>
      <c r="H1147" s="121"/>
      <c r="I1147" s="66"/>
      <c r="J1147" s="66"/>
      <c r="K1147" s="101"/>
      <c r="L1147" s="101"/>
      <c r="M1147" s="101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</row>
    <row r="1148" spans="1:28" ht="12.75" customHeight="1" x14ac:dyDescent="0.35">
      <c r="A1148" s="98"/>
      <c r="B1148" s="66"/>
      <c r="C1148" s="105"/>
      <c r="D1148" s="27"/>
      <c r="E1148" s="106"/>
      <c r="F1148" s="66"/>
      <c r="G1148" s="124"/>
      <c r="H1148" s="121"/>
      <c r="I1148" s="66"/>
      <c r="J1148" s="66"/>
      <c r="K1148" s="101"/>
      <c r="L1148" s="101"/>
      <c r="M1148" s="101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</row>
    <row r="1149" spans="1:28" ht="12.75" customHeight="1" x14ac:dyDescent="0.35">
      <c r="A1149" s="98"/>
      <c r="B1149" s="66"/>
      <c r="C1149" s="105"/>
      <c r="D1149" s="27"/>
      <c r="E1149" s="106"/>
      <c r="F1149" s="66"/>
      <c r="G1149" s="124"/>
      <c r="H1149" s="121"/>
      <c r="I1149" s="66"/>
      <c r="J1149" s="66"/>
      <c r="K1149" s="101"/>
      <c r="L1149" s="101"/>
      <c r="M1149" s="101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</row>
    <row r="1150" spans="1:28" ht="12.75" customHeight="1" x14ac:dyDescent="0.35">
      <c r="A1150" s="98"/>
      <c r="B1150" s="66"/>
      <c r="C1150" s="105"/>
      <c r="D1150" s="27"/>
      <c r="E1150" s="106"/>
      <c r="F1150" s="66"/>
      <c r="G1150" s="124"/>
      <c r="H1150" s="121"/>
      <c r="I1150" s="66"/>
      <c r="J1150" s="66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</row>
    <row r="1151" spans="1:28" ht="12.75" customHeight="1" x14ac:dyDescent="0.35">
      <c r="A1151" s="98"/>
      <c r="B1151" s="66"/>
      <c r="C1151" s="105"/>
      <c r="D1151" s="27"/>
      <c r="E1151" s="106"/>
      <c r="F1151" s="66"/>
      <c r="G1151" s="124"/>
      <c r="H1151" s="121"/>
      <c r="I1151" s="66"/>
      <c r="J1151" s="66"/>
      <c r="K1151" s="101"/>
      <c r="L1151" s="101"/>
      <c r="M1151" s="101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</row>
    <row r="1152" spans="1:28" ht="12.75" customHeight="1" x14ac:dyDescent="0.35">
      <c r="A1152" s="98"/>
      <c r="B1152" s="66"/>
      <c r="C1152" s="105"/>
      <c r="D1152" s="27"/>
      <c r="E1152" s="106"/>
      <c r="F1152" s="66"/>
      <c r="G1152" s="124"/>
      <c r="H1152" s="121"/>
      <c r="I1152" s="66"/>
      <c r="J1152" s="66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</row>
    <row r="1153" spans="1:28" ht="12.75" customHeight="1" x14ac:dyDescent="0.35">
      <c r="A1153" s="98"/>
      <c r="B1153" s="66"/>
      <c r="C1153" s="105"/>
      <c r="D1153" s="27"/>
      <c r="E1153" s="106"/>
      <c r="F1153" s="66"/>
      <c r="G1153" s="124"/>
      <c r="H1153" s="121"/>
      <c r="I1153" s="66"/>
      <c r="J1153" s="66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</row>
    <row r="1154" spans="1:28" ht="12.75" customHeight="1" x14ac:dyDescent="0.35">
      <c r="A1154" s="98"/>
      <c r="B1154" s="66"/>
      <c r="C1154" s="105"/>
      <c r="D1154" s="27"/>
      <c r="E1154" s="106"/>
      <c r="F1154" s="66"/>
      <c r="G1154" s="124"/>
      <c r="H1154" s="121"/>
      <c r="I1154" s="66"/>
      <c r="J1154" s="66"/>
      <c r="K1154" s="101"/>
      <c r="L1154" s="101"/>
      <c r="M1154" s="101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</row>
    <row r="1155" spans="1:28" ht="12.75" customHeight="1" x14ac:dyDescent="0.35">
      <c r="A1155" s="98"/>
      <c r="B1155" s="66"/>
      <c r="C1155" s="105"/>
      <c r="D1155" s="27"/>
      <c r="E1155" s="106"/>
      <c r="F1155" s="66"/>
      <c r="G1155" s="124"/>
      <c r="H1155" s="121"/>
      <c r="I1155" s="66"/>
      <c r="J1155" s="66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</row>
    <row r="1156" spans="1:28" ht="12.75" customHeight="1" x14ac:dyDescent="0.35">
      <c r="A1156" s="98"/>
      <c r="B1156" s="66"/>
      <c r="C1156" s="105"/>
      <c r="D1156" s="27"/>
      <c r="E1156" s="106"/>
      <c r="F1156" s="66"/>
      <c r="G1156" s="124"/>
      <c r="H1156" s="121"/>
      <c r="I1156" s="66"/>
      <c r="J1156" s="66"/>
      <c r="K1156" s="101"/>
      <c r="L1156" s="101"/>
      <c r="M1156" s="101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</row>
    <row r="1157" spans="1:28" ht="12.75" customHeight="1" x14ac:dyDescent="0.35">
      <c r="A1157" s="98"/>
      <c r="B1157" s="66"/>
      <c r="C1157" s="105"/>
      <c r="D1157" s="27"/>
      <c r="E1157" s="106"/>
      <c r="F1157" s="66"/>
      <c r="G1157" s="124"/>
      <c r="H1157" s="121"/>
      <c r="I1157" s="66"/>
      <c r="J1157" s="66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</row>
    <row r="1158" spans="1:28" ht="12.75" customHeight="1" x14ac:dyDescent="0.35">
      <c r="A1158" s="98"/>
      <c r="B1158" s="66"/>
      <c r="C1158" s="105"/>
      <c r="D1158" s="27"/>
      <c r="E1158" s="106"/>
      <c r="F1158" s="66"/>
      <c r="G1158" s="124"/>
      <c r="H1158" s="121"/>
      <c r="I1158" s="66"/>
      <c r="J1158" s="66"/>
      <c r="K1158" s="101"/>
      <c r="L1158" s="101"/>
      <c r="M1158" s="101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</row>
    <row r="1159" spans="1:28" ht="12.75" customHeight="1" x14ac:dyDescent="0.35">
      <c r="A1159" s="98"/>
      <c r="B1159" s="66"/>
      <c r="C1159" s="105"/>
      <c r="D1159" s="27"/>
      <c r="E1159" s="106"/>
      <c r="F1159" s="66"/>
      <c r="G1159" s="124"/>
      <c r="H1159" s="121"/>
      <c r="I1159" s="66"/>
      <c r="J1159" s="66"/>
      <c r="K1159" s="101"/>
      <c r="L1159" s="101"/>
      <c r="M1159" s="101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</row>
    <row r="1160" spans="1:28" ht="12.75" customHeight="1" x14ac:dyDescent="0.35">
      <c r="A1160" s="98"/>
      <c r="B1160" s="66"/>
      <c r="C1160" s="105"/>
      <c r="D1160" s="27"/>
      <c r="E1160" s="106"/>
      <c r="F1160" s="66"/>
      <c r="G1160" s="124"/>
      <c r="H1160" s="121"/>
      <c r="I1160" s="66"/>
      <c r="J1160" s="66"/>
      <c r="K1160" s="101"/>
      <c r="L1160" s="101"/>
      <c r="M1160" s="101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</row>
    <row r="1161" spans="1:28" ht="12.75" customHeight="1" x14ac:dyDescent="0.35">
      <c r="A1161" s="98"/>
      <c r="B1161" s="66"/>
      <c r="C1161" s="105"/>
      <c r="D1161" s="27"/>
      <c r="E1161" s="106"/>
      <c r="F1161" s="66"/>
      <c r="G1161" s="124"/>
      <c r="H1161" s="121"/>
      <c r="I1161" s="66"/>
      <c r="J1161" s="66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</row>
    <row r="1162" spans="1:28" ht="12.75" customHeight="1" x14ac:dyDescent="0.35">
      <c r="A1162" s="98"/>
      <c r="B1162" s="66"/>
      <c r="C1162" s="105"/>
      <c r="D1162" s="27"/>
      <c r="E1162" s="106"/>
      <c r="F1162" s="66"/>
      <c r="G1162" s="124"/>
      <c r="H1162" s="121"/>
      <c r="I1162" s="66"/>
      <c r="J1162" s="66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</row>
    <row r="1163" spans="1:28" ht="12.75" customHeight="1" x14ac:dyDescent="0.35">
      <c r="A1163" s="98"/>
      <c r="B1163" s="66"/>
      <c r="C1163" s="105"/>
      <c r="D1163" s="27"/>
      <c r="E1163" s="106"/>
      <c r="F1163" s="66"/>
      <c r="G1163" s="124"/>
      <c r="H1163" s="121"/>
      <c r="I1163" s="66"/>
      <c r="J1163" s="66"/>
      <c r="K1163" s="101"/>
      <c r="L1163" s="101"/>
      <c r="M1163" s="101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</row>
    <row r="1164" spans="1:28" ht="12.75" customHeight="1" x14ac:dyDescent="0.35">
      <c r="A1164" s="98"/>
      <c r="B1164" s="66"/>
      <c r="C1164" s="105"/>
      <c r="D1164" s="27"/>
      <c r="E1164" s="106"/>
      <c r="F1164" s="66"/>
      <c r="G1164" s="124"/>
      <c r="H1164" s="121"/>
      <c r="I1164" s="66"/>
      <c r="J1164" s="66"/>
      <c r="K1164" s="101"/>
      <c r="L1164" s="101"/>
      <c r="M1164" s="101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</row>
    <row r="1165" spans="1:28" ht="12.75" customHeight="1" x14ac:dyDescent="0.35">
      <c r="A1165" s="98"/>
      <c r="B1165" s="66"/>
      <c r="C1165" s="105"/>
      <c r="D1165" s="27"/>
      <c r="E1165" s="106"/>
      <c r="F1165" s="66"/>
      <c r="G1165" s="124"/>
      <c r="H1165" s="121"/>
      <c r="I1165" s="66"/>
      <c r="J1165" s="66"/>
      <c r="K1165" s="101"/>
      <c r="L1165" s="101"/>
      <c r="M1165" s="101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</row>
    <row r="1166" spans="1:28" ht="12.75" customHeight="1" x14ac:dyDescent="0.35">
      <c r="A1166" s="98"/>
      <c r="B1166" s="66"/>
      <c r="C1166" s="105"/>
      <c r="D1166" s="27"/>
      <c r="E1166" s="106"/>
      <c r="F1166" s="66"/>
      <c r="G1166" s="124"/>
      <c r="H1166" s="121"/>
      <c r="I1166" s="66"/>
      <c r="J1166" s="66"/>
      <c r="K1166" s="101"/>
      <c r="L1166" s="101"/>
      <c r="M1166" s="101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</row>
    <row r="1167" spans="1:28" ht="12.75" customHeight="1" x14ac:dyDescent="0.35">
      <c r="A1167" s="98"/>
      <c r="B1167" s="66"/>
      <c r="C1167" s="105"/>
      <c r="D1167" s="27"/>
      <c r="E1167" s="106"/>
      <c r="F1167" s="66"/>
      <c r="G1167" s="124"/>
      <c r="H1167" s="121"/>
      <c r="I1167" s="66"/>
      <c r="J1167" s="66"/>
      <c r="K1167" s="101"/>
      <c r="L1167" s="101"/>
      <c r="M1167" s="101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</row>
    <row r="1168" spans="1:28" ht="12.75" customHeight="1" x14ac:dyDescent="0.35">
      <c r="A1168" s="98"/>
      <c r="B1168" s="66"/>
      <c r="C1168" s="105"/>
      <c r="D1168" s="27"/>
      <c r="E1168" s="106"/>
      <c r="F1168" s="66"/>
      <c r="G1168" s="124"/>
      <c r="H1168" s="121"/>
      <c r="I1168" s="66"/>
      <c r="J1168" s="66"/>
      <c r="K1168" s="101"/>
      <c r="L1168" s="101"/>
      <c r="M1168" s="101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</row>
    <row r="1169" spans="1:28" ht="12.75" customHeight="1" x14ac:dyDescent="0.35">
      <c r="A1169" s="98"/>
      <c r="B1169" s="66"/>
      <c r="C1169" s="105"/>
      <c r="D1169" s="27"/>
      <c r="E1169" s="106"/>
      <c r="F1169" s="66"/>
      <c r="G1169" s="124"/>
      <c r="H1169" s="121"/>
      <c r="I1169" s="66"/>
      <c r="J1169" s="66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</row>
    <row r="1170" spans="1:28" ht="12.75" customHeight="1" x14ac:dyDescent="0.35">
      <c r="A1170" s="98"/>
      <c r="B1170" s="66"/>
      <c r="C1170" s="105"/>
      <c r="D1170" s="27"/>
      <c r="E1170" s="106"/>
      <c r="F1170" s="66"/>
      <c r="G1170" s="124"/>
      <c r="H1170" s="121"/>
      <c r="I1170" s="66"/>
      <c r="J1170" s="66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</row>
    <row r="1171" spans="1:28" ht="12.75" customHeight="1" x14ac:dyDescent="0.35">
      <c r="A1171" s="98"/>
      <c r="B1171" s="66"/>
      <c r="C1171" s="105"/>
      <c r="D1171" s="27"/>
      <c r="E1171" s="106"/>
      <c r="F1171" s="66"/>
      <c r="G1171" s="124"/>
      <c r="H1171" s="121"/>
      <c r="I1171" s="66"/>
      <c r="J1171" s="66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</row>
    <row r="1172" spans="1:28" ht="12.75" customHeight="1" x14ac:dyDescent="0.35">
      <c r="A1172" s="98"/>
      <c r="B1172" s="66"/>
      <c r="C1172" s="105"/>
      <c r="D1172" s="27"/>
      <c r="E1172" s="106"/>
      <c r="F1172" s="66"/>
      <c r="G1172" s="124"/>
      <c r="H1172" s="121"/>
      <c r="I1172" s="66"/>
      <c r="J1172" s="66"/>
      <c r="K1172" s="101"/>
      <c r="L1172" s="101"/>
      <c r="M1172" s="101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</row>
    <row r="1173" spans="1:28" ht="12.75" customHeight="1" x14ac:dyDescent="0.35">
      <c r="A1173" s="98"/>
      <c r="B1173" s="66"/>
      <c r="C1173" s="105"/>
      <c r="D1173" s="27"/>
      <c r="E1173" s="106"/>
      <c r="F1173" s="66"/>
      <c r="G1173" s="124"/>
      <c r="H1173" s="121"/>
      <c r="I1173" s="66"/>
      <c r="J1173" s="66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</row>
    <row r="1174" spans="1:28" ht="12.75" customHeight="1" x14ac:dyDescent="0.35">
      <c r="A1174" s="98"/>
      <c r="B1174" s="66"/>
      <c r="C1174" s="105"/>
      <c r="D1174" s="27"/>
      <c r="E1174" s="106"/>
      <c r="F1174" s="66"/>
      <c r="G1174" s="124"/>
      <c r="H1174" s="121"/>
      <c r="I1174" s="66"/>
      <c r="J1174" s="66"/>
      <c r="K1174" s="101"/>
      <c r="L1174" s="101"/>
      <c r="M1174" s="101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</row>
    <row r="1175" spans="1:28" ht="12.75" customHeight="1" x14ac:dyDescent="0.35">
      <c r="A1175" s="98"/>
      <c r="B1175" s="66"/>
      <c r="C1175" s="105"/>
      <c r="D1175" s="27"/>
      <c r="E1175" s="106"/>
      <c r="F1175" s="66"/>
      <c r="G1175" s="124"/>
      <c r="H1175" s="121"/>
      <c r="I1175" s="66"/>
      <c r="J1175" s="66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</row>
    <row r="1176" spans="1:28" ht="12.75" customHeight="1" x14ac:dyDescent="0.35">
      <c r="A1176" s="98"/>
      <c r="B1176" s="66"/>
      <c r="C1176" s="105"/>
      <c r="D1176" s="27"/>
      <c r="E1176" s="106"/>
      <c r="F1176" s="66"/>
      <c r="G1176" s="124"/>
      <c r="H1176" s="121"/>
      <c r="I1176" s="66"/>
      <c r="J1176" s="66"/>
      <c r="K1176" s="101"/>
      <c r="L1176" s="101"/>
      <c r="M1176" s="101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</row>
    <row r="1177" spans="1:28" ht="12.75" customHeight="1" x14ac:dyDescent="0.35">
      <c r="A1177" s="98"/>
      <c r="B1177" s="66"/>
      <c r="C1177" s="105"/>
      <c r="D1177" s="27"/>
      <c r="E1177" s="106"/>
      <c r="F1177" s="66"/>
      <c r="G1177" s="124"/>
      <c r="H1177" s="121"/>
      <c r="I1177" s="66"/>
      <c r="J1177" s="66"/>
      <c r="K1177" s="101"/>
      <c r="L1177" s="101"/>
      <c r="M1177" s="101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</row>
    <row r="1178" spans="1:28" ht="12.75" customHeight="1" x14ac:dyDescent="0.35">
      <c r="A1178" s="98"/>
      <c r="B1178" s="66"/>
      <c r="C1178" s="105"/>
      <c r="D1178" s="27"/>
      <c r="E1178" s="106"/>
      <c r="F1178" s="66"/>
      <c r="G1178" s="124"/>
      <c r="H1178" s="121"/>
      <c r="I1178" s="66"/>
      <c r="J1178" s="66"/>
      <c r="K1178" s="101"/>
      <c r="L1178" s="101"/>
      <c r="M1178" s="101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</row>
    <row r="1179" spans="1:28" ht="12.75" customHeight="1" x14ac:dyDescent="0.35">
      <c r="A1179" s="98"/>
      <c r="B1179" s="66"/>
      <c r="C1179" s="105"/>
      <c r="D1179" s="27"/>
      <c r="E1179" s="106"/>
      <c r="F1179" s="66"/>
      <c r="G1179" s="124"/>
      <c r="H1179" s="121"/>
      <c r="I1179" s="66"/>
      <c r="J1179" s="66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</row>
    <row r="1180" spans="1:28" ht="12.75" customHeight="1" x14ac:dyDescent="0.35">
      <c r="A1180" s="98"/>
      <c r="B1180" s="66"/>
      <c r="C1180" s="105"/>
      <c r="D1180" s="27"/>
      <c r="E1180" s="106"/>
      <c r="F1180" s="66"/>
      <c r="G1180" s="124"/>
      <c r="H1180" s="121"/>
      <c r="I1180" s="66"/>
      <c r="J1180" s="66"/>
      <c r="K1180" s="101"/>
      <c r="L1180" s="101"/>
      <c r="M1180" s="101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</row>
    <row r="1181" spans="1:28" ht="12.75" customHeight="1" x14ac:dyDescent="0.35">
      <c r="A1181" s="98"/>
      <c r="B1181" s="66"/>
      <c r="C1181" s="105"/>
      <c r="D1181" s="27"/>
      <c r="E1181" s="106"/>
      <c r="F1181" s="66"/>
      <c r="G1181" s="124"/>
      <c r="H1181" s="121"/>
      <c r="I1181" s="66"/>
      <c r="J1181" s="66"/>
      <c r="K1181" s="101"/>
      <c r="L1181" s="101"/>
      <c r="M1181" s="101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</row>
    <row r="1182" spans="1:28" ht="12.75" customHeight="1" x14ac:dyDescent="0.35">
      <c r="A1182" s="98"/>
      <c r="B1182" s="66"/>
      <c r="C1182" s="105"/>
      <c r="D1182" s="27"/>
      <c r="E1182" s="106"/>
      <c r="F1182" s="66"/>
      <c r="G1182" s="124"/>
      <c r="H1182" s="121"/>
      <c r="I1182" s="66"/>
      <c r="J1182" s="66"/>
      <c r="K1182" s="101"/>
      <c r="L1182" s="101"/>
      <c r="M1182" s="101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</row>
    <row r="1183" spans="1:28" ht="12.75" customHeight="1" x14ac:dyDescent="0.35">
      <c r="A1183" s="98"/>
      <c r="B1183" s="66"/>
      <c r="C1183" s="105"/>
      <c r="D1183" s="27"/>
      <c r="E1183" s="106"/>
      <c r="F1183" s="66"/>
      <c r="G1183" s="124"/>
      <c r="H1183" s="121"/>
      <c r="I1183" s="66"/>
      <c r="J1183" s="66"/>
      <c r="K1183" s="101"/>
      <c r="L1183" s="101"/>
      <c r="M1183" s="101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</row>
    <row r="1184" spans="1:28" ht="12.75" customHeight="1" x14ac:dyDescent="0.35">
      <c r="A1184" s="98"/>
      <c r="B1184" s="66"/>
      <c r="C1184" s="105"/>
      <c r="D1184" s="27"/>
      <c r="E1184" s="106"/>
      <c r="F1184" s="66"/>
      <c r="G1184" s="124"/>
      <c r="H1184" s="121"/>
      <c r="I1184" s="66"/>
      <c r="J1184" s="66"/>
      <c r="K1184" s="101"/>
      <c r="L1184" s="101"/>
      <c r="M1184" s="101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</row>
    <row r="1185" spans="1:28" ht="12.75" customHeight="1" x14ac:dyDescent="0.35">
      <c r="A1185" s="98"/>
      <c r="B1185" s="66"/>
      <c r="C1185" s="105"/>
      <c r="D1185" s="27"/>
      <c r="E1185" s="106"/>
      <c r="F1185" s="66"/>
      <c r="G1185" s="124"/>
      <c r="H1185" s="121"/>
      <c r="I1185" s="66"/>
      <c r="J1185" s="66"/>
      <c r="K1185" s="101"/>
      <c r="L1185" s="101"/>
      <c r="M1185" s="101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</row>
    <row r="1186" spans="1:28" ht="12.75" customHeight="1" x14ac:dyDescent="0.35">
      <c r="A1186" s="98"/>
      <c r="B1186" s="66"/>
      <c r="C1186" s="105"/>
      <c r="D1186" s="27"/>
      <c r="E1186" s="106"/>
      <c r="F1186" s="66"/>
      <c r="G1186" s="124"/>
      <c r="H1186" s="121"/>
      <c r="I1186" s="66"/>
      <c r="J1186" s="66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</row>
    <row r="1187" spans="1:28" ht="12.75" customHeight="1" x14ac:dyDescent="0.35">
      <c r="A1187" s="98"/>
      <c r="B1187" s="66"/>
      <c r="C1187" s="105"/>
      <c r="D1187" s="27"/>
      <c r="E1187" s="106"/>
      <c r="F1187" s="66"/>
      <c r="G1187" s="124"/>
      <c r="H1187" s="121"/>
      <c r="I1187" s="66"/>
      <c r="J1187" s="66"/>
      <c r="K1187" s="101"/>
      <c r="L1187" s="101"/>
      <c r="M1187" s="101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</row>
    <row r="1188" spans="1:28" ht="12.75" customHeight="1" x14ac:dyDescent="0.35">
      <c r="A1188" s="98"/>
      <c r="B1188" s="66"/>
      <c r="C1188" s="105"/>
      <c r="D1188" s="27"/>
      <c r="E1188" s="106"/>
      <c r="F1188" s="66"/>
      <c r="G1188" s="124"/>
      <c r="H1188" s="121"/>
      <c r="I1188" s="66"/>
      <c r="J1188" s="66"/>
      <c r="K1188" s="101"/>
      <c r="L1188" s="101"/>
      <c r="M1188" s="101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</row>
    <row r="1189" spans="1:28" ht="12.75" customHeight="1" x14ac:dyDescent="0.35">
      <c r="A1189" s="98"/>
      <c r="B1189" s="66"/>
      <c r="C1189" s="105"/>
      <c r="D1189" s="27"/>
      <c r="E1189" s="106"/>
      <c r="F1189" s="66"/>
      <c r="G1189" s="124"/>
      <c r="H1189" s="121"/>
      <c r="I1189" s="66"/>
      <c r="J1189" s="66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</row>
    <row r="1190" spans="1:28" ht="12.75" customHeight="1" x14ac:dyDescent="0.35">
      <c r="A1190" s="98"/>
      <c r="B1190" s="66"/>
      <c r="C1190" s="105"/>
      <c r="D1190" s="27"/>
      <c r="E1190" s="106"/>
      <c r="F1190" s="66"/>
      <c r="G1190" s="124"/>
      <c r="H1190" s="121"/>
      <c r="I1190" s="66"/>
      <c r="J1190" s="66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</row>
    <row r="1191" spans="1:28" ht="12.75" customHeight="1" x14ac:dyDescent="0.35">
      <c r="A1191" s="98"/>
      <c r="B1191" s="66"/>
      <c r="C1191" s="105"/>
      <c r="D1191" s="27"/>
      <c r="E1191" s="106"/>
      <c r="F1191" s="66"/>
      <c r="G1191" s="124"/>
      <c r="H1191" s="121"/>
      <c r="I1191" s="66"/>
      <c r="J1191" s="66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</row>
    <row r="1192" spans="1:28" ht="12.75" customHeight="1" x14ac:dyDescent="0.35">
      <c r="A1192" s="98"/>
      <c r="B1192" s="66"/>
      <c r="C1192" s="105"/>
      <c r="D1192" s="27"/>
      <c r="E1192" s="106"/>
      <c r="F1192" s="66"/>
      <c r="G1192" s="124"/>
      <c r="H1192" s="121"/>
      <c r="I1192" s="66"/>
      <c r="J1192" s="66"/>
      <c r="K1192" s="101"/>
      <c r="L1192" s="101"/>
      <c r="M1192" s="101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</row>
    <row r="1193" spans="1:28" ht="12.75" customHeight="1" x14ac:dyDescent="0.35">
      <c r="A1193" s="98"/>
      <c r="B1193" s="66"/>
      <c r="C1193" s="105"/>
      <c r="D1193" s="27"/>
      <c r="E1193" s="106"/>
      <c r="F1193" s="66"/>
      <c r="G1193" s="124"/>
      <c r="H1193" s="121"/>
      <c r="I1193" s="66"/>
      <c r="J1193" s="66"/>
      <c r="K1193" s="101"/>
      <c r="L1193" s="101"/>
      <c r="M1193" s="101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</row>
    <row r="1194" spans="1:28" ht="12.75" customHeight="1" x14ac:dyDescent="0.35">
      <c r="A1194" s="98"/>
      <c r="B1194" s="66"/>
      <c r="C1194" s="105"/>
      <c r="D1194" s="27"/>
      <c r="E1194" s="106"/>
      <c r="F1194" s="66"/>
      <c r="G1194" s="124"/>
      <c r="H1194" s="121"/>
      <c r="I1194" s="66"/>
      <c r="J1194" s="66"/>
      <c r="K1194" s="101"/>
      <c r="L1194" s="101"/>
      <c r="M1194" s="101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</row>
    <row r="1195" spans="1:28" ht="12.75" customHeight="1" x14ac:dyDescent="0.35">
      <c r="A1195" s="98"/>
      <c r="B1195" s="66"/>
      <c r="C1195" s="105"/>
      <c r="D1195" s="27"/>
      <c r="E1195" s="106"/>
      <c r="F1195" s="66"/>
      <c r="G1195" s="124"/>
      <c r="H1195" s="121"/>
      <c r="I1195" s="66"/>
      <c r="J1195" s="66"/>
      <c r="K1195" s="101"/>
      <c r="L1195" s="101"/>
      <c r="M1195" s="101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</row>
    <row r="1196" spans="1:28" ht="12.75" customHeight="1" x14ac:dyDescent="0.35">
      <c r="A1196" s="98"/>
      <c r="B1196" s="66"/>
      <c r="C1196" s="105"/>
      <c r="D1196" s="27"/>
      <c r="E1196" s="106"/>
      <c r="F1196" s="66"/>
      <c r="G1196" s="124"/>
      <c r="H1196" s="121"/>
      <c r="I1196" s="66"/>
      <c r="J1196" s="66"/>
      <c r="K1196" s="101"/>
      <c r="L1196" s="101"/>
      <c r="M1196" s="101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</row>
    <row r="1197" spans="1:28" ht="12.75" customHeight="1" x14ac:dyDescent="0.35">
      <c r="A1197" s="98"/>
      <c r="B1197" s="66"/>
      <c r="C1197" s="105"/>
      <c r="D1197" s="27"/>
      <c r="E1197" s="106"/>
      <c r="F1197" s="66"/>
      <c r="G1197" s="124"/>
      <c r="H1197" s="121"/>
      <c r="I1197" s="66"/>
      <c r="J1197" s="66"/>
      <c r="K1197" s="101"/>
      <c r="L1197" s="101"/>
      <c r="M1197" s="101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</row>
    <row r="1198" spans="1:28" ht="12.75" customHeight="1" x14ac:dyDescent="0.35">
      <c r="A1198" s="98"/>
      <c r="B1198" s="66"/>
      <c r="C1198" s="105"/>
      <c r="D1198" s="27"/>
      <c r="E1198" s="106"/>
      <c r="F1198" s="66"/>
      <c r="G1198" s="124"/>
      <c r="H1198" s="121"/>
      <c r="I1198" s="66"/>
      <c r="J1198" s="66"/>
      <c r="K1198" s="101"/>
      <c r="L1198" s="101"/>
      <c r="M1198" s="101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</row>
    <row r="1199" spans="1:28" ht="12.75" customHeight="1" x14ac:dyDescent="0.35">
      <c r="A1199" s="98"/>
      <c r="B1199" s="66"/>
      <c r="C1199" s="105"/>
      <c r="D1199" s="27"/>
      <c r="E1199" s="106"/>
      <c r="F1199" s="66"/>
      <c r="G1199" s="124"/>
      <c r="H1199" s="121"/>
      <c r="I1199" s="66"/>
      <c r="J1199" s="66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</row>
    <row r="1200" spans="1:28" ht="12.75" customHeight="1" x14ac:dyDescent="0.35">
      <c r="A1200" s="98"/>
      <c r="B1200" s="66"/>
      <c r="C1200" s="105"/>
      <c r="D1200" s="27"/>
      <c r="E1200" s="106"/>
      <c r="F1200" s="66"/>
      <c r="G1200" s="124"/>
      <c r="H1200" s="121"/>
      <c r="I1200" s="66"/>
      <c r="J1200" s="66"/>
      <c r="K1200" s="101"/>
      <c r="L1200" s="101"/>
      <c r="M1200" s="101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</row>
    <row r="1201" spans="1:28" ht="12.75" customHeight="1" x14ac:dyDescent="0.35">
      <c r="A1201" s="98"/>
      <c r="B1201" s="66"/>
      <c r="C1201" s="105"/>
      <c r="D1201" s="27"/>
      <c r="E1201" s="106"/>
      <c r="F1201" s="66"/>
      <c r="G1201" s="124"/>
      <c r="H1201" s="121"/>
      <c r="I1201" s="66"/>
      <c r="J1201" s="66"/>
      <c r="K1201" s="101"/>
      <c r="L1201" s="101"/>
      <c r="M1201" s="101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</row>
    <row r="1202" spans="1:28" ht="12.75" customHeight="1" x14ac:dyDescent="0.35">
      <c r="A1202" s="98"/>
      <c r="B1202" s="66"/>
      <c r="C1202" s="105"/>
      <c r="D1202" s="27"/>
      <c r="E1202" s="106"/>
      <c r="F1202" s="66"/>
      <c r="G1202" s="124"/>
      <c r="H1202" s="121"/>
      <c r="I1202" s="66"/>
      <c r="J1202" s="66"/>
      <c r="K1202" s="101"/>
      <c r="L1202" s="101"/>
      <c r="M1202" s="101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</row>
    <row r="1203" spans="1:28" ht="12.75" customHeight="1" x14ac:dyDescent="0.35">
      <c r="A1203" s="98"/>
      <c r="B1203" s="66"/>
      <c r="C1203" s="105"/>
      <c r="D1203" s="27"/>
      <c r="E1203" s="106"/>
      <c r="F1203" s="66"/>
      <c r="G1203" s="124"/>
      <c r="H1203" s="121"/>
      <c r="I1203" s="66"/>
      <c r="J1203" s="66"/>
      <c r="K1203" s="101"/>
      <c r="L1203" s="101"/>
      <c r="M1203" s="101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</row>
    <row r="1204" spans="1:28" ht="12.75" customHeight="1" x14ac:dyDescent="0.35">
      <c r="A1204" s="98"/>
      <c r="B1204" s="66"/>
      <c r="C1204" s="105"/>
      <c r="D1204" s="27"/>
      <c r="E1204" s="106"/>
      <c r="F1204" s="66"/>
      <c r="G1204" s="124"/>
      <c r="H1204" s="121"/>
      <c r="I1204" s="66"/>
      <c r="J1204" s="66"/>
      <c r="K1204" s="101"/>
      <c r="L1204" s="101"/>
      <c r="M1204" s="101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</row>
    <row r="1205" spans="1:28" ht="12.75" customHeight="1" x14ac:dyDescent="0.35">
      <c r="A1205" s="98"/>
      <c r="B1205" s="66"/>
      <c r="C1205" s="105"/>
      <c r="D1205" s="27"/>
      <c r="E1205" s="106"/>
      <c r="F1205" s="66"/>
      <c r="G1205" s="124"/>
      <c r="H1205" s="121"/>
      <c r="I1205" s="66"/>
      <c r="J1205" s="66"/>
      <c r="K1205" s="101"/>
      <c r="L1205" s="101"/>
      <c r="M1205" s="101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</row>
    <row r="1206" spans="1:28" ht="12.75" customHeight="1" x14ac:dyDescent="0.35">
      <c r="A1206" s="98"/>
      <c r="B1206" s="66"/>
      <c r="C1206" s="105"/>
      <c r="D1206" s="27"/>
      <c r="E1206" s="106"/>
      <c r="F1206" s="66"/>
      <c r="G1206" s="124"/>
      <c r="H1206" s="121"/>
      <c r="I1206" s="66"/>
      <c r="J1206" s="66"/>
      <c r="K1206" s="101"/>
      <c r="L1206" s="101"/>
      <c r="M1206" s="101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</row>
    <row r="1207" spans="1:28" ht="12.75" customHeight="1" x14ac:dyDescent="0.35">
      <c r="A1207" s="98"/>
      <c r="B1207" s="66"/>
      <c r="C1207" s="105"/>
      <c r="D1207" s="27"/>
      <c r="E1207" s="106"/>
      <c r="F1207" s="66"/>
      <c r="G1207" s="124"/>
      <c r="H1207" s="121"/>
      <c r="I1207" s="66"/>
      <c r="J1207" s="66"/>
      <c r="K1207" s="101"/>
      <c r="L1207" s="101"/>
      <c r="M1207" s="101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</row>
    <row r="1208" spans="1:28" ht="12.75" customHeight="1" x14ac:dyDescent="0.35">
      <c r="A1208" s="98"/>
      <c r="B1208" s="66"/>
      <c r="C1208" s="105"/>
      <c r="D1208" s="27"/>
      <c r="E1208" s="106"/>
      <c r="F1208" s="66"/>
      <c r="G1208" s="124"/>
      <c r="H1208" s="121"/>
      <c r="I1208" s="66"/>
      <c r="J1208" s="66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</row>
    <row r="1209" spans="1:28" ht="12.75" customHeight="1" x14ac:dyDescent="0.35">
      <c r="A1209" s="98"/>
      <c r="B1209" s="66"/>
      <c r="C1209" s="105"/>
      <c r="D1209" s="27"/>
      <c r="E1209" s="106"/>
      <c r="F1209" s="66"/>
      <c r="G1209" s="124"/>
      <c r="H1209" s="121"/>
      <c r="I1209" s="66"/>
      <c r="J1209" s="66"/>
      <c r="K1209" s="101"/>
      <c r="L1209" s="101"/>
      <c r="M1209" s="101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</row>
    <row r="1210" spans="1:28" ht="12.75" customHeight="1" x14ac:dyDescent="0.35">
      <c r="A1210" s="98"/>
      <c r="B1210" s="66"/>
      <c r="C1210" s="105"/>
      <c r="D1210" s="27"/>
      <c r="E1210" s="106"/>
      <c r="F1210" s="66"/>
      <c r="G1210" s="124"/>
      <c r="H1210" s="121"/>
      <c r="I1210" s="66"/>
      <c r="J1210" s="66"/>
      <c r="K1210" s="101"/>
      <c r="L1210" s="101"/>
      <c r="M1210" s="101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</row>
    <row r="1211" spans="1:28" ht="12.75" customHeight="1" x14ac:dyDescent="0.35">
      <c r="A1211" s="98"/>
      <c r="B1211" s="66"/>
      <c r="C1211" s="105"/>
      <c r="D1211" s="27"/>
      <c r="E1211" s="106"/>
      <c r="F1211" s="66"/>
      <c r="G1211" s="124"/>
      <c r="H1211" s="121"/>
      <c r="I1211" s="66"/>
      <c r="J1211" s="66"/>
      <c r="K1211" s="101"/>
      <c r="L1211" s="101"/>
      <c r="M1211" s="101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</row>
    <row r="1212" spans="1:28" ht="12.75" customHeight="1" x14ac:dyDescent="0.35">
      <c r="A1212" s="98"/>
      <c r="B1212" s="66"/>
      <c r="C1212" s="105"/>
      <c r="D1212" s="27"/>
      <c r="E1212" s="106"/>
      <c r="F1212" s="66"/>
      <c r="G1212" s="124"/>
      <c r="H1212" s="121"/>
      <c r="I1212" s="66"/>
      <c r="J1212" s="66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</row>
    <row r="1213" spans="1:28" ht="12.75" customHeight="1" x14ac:dyDescent="0.35">
      <c r="A1213" s="98"/>
      <c r="B1213" s="66"/>
      <c r="C1213" s="105"/>
      <c r="D1213" s="27"/>
      <c r="E1213" s="106"/>
      <c r="F1213" s="66"/>
      <c r="G1213" s="124"/>
      <c r="H1213" s="121"/>
      <c r="I1213" s="66"/>
      <c r="J1213" s="66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</row>
    <row r="1214" spans="1:28" ht="12.75" customHeight="1" x14ac:dyDescent="0.35">
      <c r="A1214" s="98"/>
      <c r="B1214" s="66"/>
      <c r="C1214" s="105"/>
      <c r="D1214" s="27"/>
      <c r="E1214" s="106"/>
      <c r="F1214" s="66"/>
      <c r="G1214" s="124"/>
      <c r="H1214" s="121"/>
      <c r="I1214" s="66"/>
      <c r="J1214" s="66"/>
      <c r="K1214" s="101"/>
      <c r="L1214" s="101"/>
      <c r="M1214" s="101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</row>
    <row r="1215" spans="1:28" ht="12.75" customHeight="1" x14ac:dyDescent="0.35">
      <c r="A1215" s="98"/>
      <c r="B1215" s="66"/>
      <c r="C1215" s="105"/>
      <c r="D1215" s="27"/>
      <c r="E1215" s="106"/>
      <c r="F1215" s="66"/>
      <c r="G1215" s="124"/>
      <c r="H1215" s="121"/>
      <c r="I1215" s="66"/>
      <c r="J1215" s="66"/>
      <c r="K1215" s="101"/>
      <c r="L1215" s="101"/>
      <c r="M1215" s="101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</row>
    <row r="1216" spans="1:28" ht="12.75" customHeight="1" x14ac:dyDescent="0.35">
      <c r="A1216" s="98"/>
      <c r="B1216" s="66"/>
      <c r="C1216" s="105"/>
      <c r="D1216" s="27"/>
      <c r="E1216" s="106"/>
      <c r="F1216" s="66"/>
      <c r="G1216" s="124"/>
      <c r="H1216" s="121"/>
      <c r="I1216" s="66"/>
      <c r="J1216" s="66"/>
      <c r="K1216" s="101"/>
      <c r="L1216" s="101"/>
      <c r="M1216" s="101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</row>
    <row r="1217" spans="1:28" ht="12.75" customHeight="1" x14ac:dyDescent="0.35">
      <c r="A1217" s="98"/>
      <c r="B1217" s="66"/>
      <c r="C1217" s="105"/>
      <c r="D1217" s="27"/>
      <c r="E1217" s="106"/>
      <c r="F1217" s="66"/>
      <c r="G1217" s="124"/>
      <c r="H1217" s="121"/>
      <c r="I1217" s="66"/>
      <c r="J1217" s="66"/>
      <c r="K1217" s="101"/>
      <c r="L1217" s="101"/>
      <c r="M1217" s="101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</row>
    <row r="1218" spans="1:28" ht="12.75" customHeight="1" x14ac:dyDescent="0.35">
      <c r="A1218" s="98"/>
      <c r="B1218" s="66"/>
      <c r="C1218" s="105"/>
      <c r="D1218" s="27"/>
      <c r="E1218" s="106"/>
      <c r="F1218" s="66"/>
      <c r="G1218" s="124"/>
      <c r="H1218" s="121"/>
      <c r="I1218" s="66"/>
      <c r="J1218" s="66"/>
      <c r="K1218" s="101"/>
      <c r="L1218" s="101"/>
      <c r="M1218" s="101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</row>
    <row r="1219" spans="1:28" ht="12.75" customHeight="1" x14ac:dyDescent="0.35">
      <c r="A1219" s="98"/>
      <c r="B1219" s="66"/>
      <c r="C1219" s="105"/>
      <c r="D1219" s="27"/>
      <c r="E1219" s="106"/>
      <c r="F1219" s="66"/>
      <c r="G1219" s="124"/>
      <c r="H1219" s="121"/>
      <c r="I1219" s="66"/>
      <c r="J1219" s="66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</row>
    <row r="1220" spans="1:28" ht="12.75" customHeight="1" x14ac:dyDescent="0.35">
      <c r="A1220" s="98"/>
      <c r="B1220" s="66"/>
      <c r="C1220" s="105"/>
      <c r="D1220" s="27"/>
      <c r="E1220" s="106"/>
      <c r="F1220" s="66"/>
      <c r="G1220" s="124"/>
      <c r="H1220" s="121"/>
      <c r="I1220" s="66"/>
      <c r="J1220" s="66"/>
      <c r="K1220" s="101"/>
      <c r="L1220" s="101"/>
      <c r="M1220" s="101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</row>
    <row r="1221" spans="1:28" ht="12.75" customHeight="1" x14ac:dyDescent="0.35">
      <c r="A1221" s="98"/>
      <c r="B1221" s="66"/>
      <c r="C1221" s="105"/>
      <c r="D1221" s="27"/>
      <c r="E1221" s="106"/>
      <c r="F1221" s="66"/>
      <c r="G1221" s="124"/>
      <c r="H1221" s="121"/>
      <c r="I1221" s="66"/>
      <c r="J1221" s="66"/>
      <c r="K1221" s="101"/>
      <c r="L1221" s="101"/>
      <c r="M1221" s="101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</row>
    <row r="1222" spans="1:28" ht="12.75" customHeight="1" x14ac:dyDescent="0.35">
      <c r="A1222" s="98"/>
      <c r="B1222" s="66"/>
      <c r="C1222" s="105"/>
      <c r="D1222" s="27"/>
      <c r="E1222" s="106"/>
      <c r="F1222" s="66"/>
      <c r="G1222" s="124"/>
      <c r="H1222" s="121"/>
      <c r="I1222" s="66"/>
      <c r="J1222" s="66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</row>
    <row r="1223" spans="1:28" ht="12.75" customHeight="1" x14ac:dyDescent="0.35">
      <c r="A1223" s="98"/>
      <c r="B1223" s="66"/>
      <c r="C1223" s="105"/>
      <c r="D1223" s="27"/>
      <c r="E1223" s="106"/>
      <c r="F1223" s="66"/>
      <c r="G1223" s="124"/>
      <c r="H1223" s="121"/>
      <c r="I1223" s="66"/>
      <c r="J1223" s="66"/>
      <c r="K1223" s="101"/>
      <c r="L1223" s="101"/>
      <c r="M1223" s="101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</row>
    <row r="1224" spans="1:28" ht="12.75" customHeight="1" x14ac:dyDescent="0.35">
      <c r="A1224" s="98"/>
      <c r="B1224" s="66"/>
      <c r="C1224" s="105"/>
      <c r="D1224" s="27"/>
      <c r="E1224" s="106"/>
      <c r="F1224" s="66"/>
      <c r="G1224" s="124"/>
      <c r="H1224" s="121"/>
      <c r="I1224" s="66"/>
      <c r="J1224" s="66"/>
      <c r="K1224" s="101"/>
      <c r="L1224" s="101"/>
      <c r="M1224" s="101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</row>
    <row r="1225" spans="1:28" ht="12.75" customHeight="1" x14ac:dyDescent="0.35">
      <c r="A1225" s="98"/>
      <c r="B1225" s="66"/>
      <c r="C1225" s="105"/>
      <c r="D1225" s="27"/>
      <c r="E1225" s="106"/>
      <c r="F1225" s="66"/>
      <c r="G1225" s="124"/>
      <c r="H1225" s="121"/>
      <c r="I1225" s="66"/>
      <c r="J1225" s="66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</row>
    <row r="1226" spans="1:28" ht="12.75" customHeight="1" x14ac:dyDescent="0.35">
      <c r="A1226" s="98"/>
      <c r="B1226" s="66"/>
      <c r="C1226" s="105"/>
      <c r="D1226" s="27"/>
      <c r="E1226" s="106"/>
      <c r="F1226" s="66"/>
      <c r="G1226" s="124"/>
      <c r="H1226" s="121"/>
      <c r="I1226" s="66"/>
      <c r="J1226" s="66"/>
      <c r="K1226" s="101"/>
      <c r="L1226" s="101"/>
      <c r="M1226" s="101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</row>
    <row r="1227" spans="1:28" ht="12.75" customHeight="1" x14ac:dyDescent="0.35">
      <c r="A1227" s="98"/>
      <c r="B1227" s="66"/>
      <c r="C1227" s="105"/>
      <c r="D1227" s="27"/>
      <c r="E1227" s="106"/>
      <c r="F1227" s="66"/>
      <c r="G1227" s="124"/>
      <c r="H1227" s="121"/>
      <c r="I1227" s="66"/>
      <c r="J1227" s="66"/>
      <c r="K1227" s="101"/>
      <c r="L1227" s="101"/>
      <c r="M1227" s="101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</row>
    <row r="1228" spans="1:28" ht="12.75" customHeight="1" x14ac:dyDescent="0.35">
      <c r="A1228" s="98"/>
      <c r="B1228" s="66"/>
      <c r="C1228" s="105"/>
      <c r="D1228" s="27"/>
      <c r="E1228" s="106"/>
      <c r="F1228" s="66"/>
      <c r="G1228" s="124"/>
      <c r="H1228" s="121"/>
      <c r="I1228" s="66"/>
      <c r="J1228" s="66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</row>
    <row r="1229" spans="1:28" ht="12.75" customHeight="1" x14ac:dyDescent="0.35">
      <c r="A1229" s="98"/>
      <c r="B1229" s="66"/>
      <c r="C1229" s="105"/>
      <c r="D1229" s="27"/>
      <c r="E1229" s="106"/>
      <c r="F1229" s="66"/>
      <c r="G1229" s="124"/>
      <c r="H1229" s="121"/>
      <c r="I1229" s="66"/>
      <c r="J1229" s="66"/>
      <c r="K1229" s="101"/>
      <c r="L1229" s="101"/>
      <c r="M1229" s="101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</row>
    <row r="1230" spans="1:28" ht="12.75" customHeight="1" x14ac:dyDescent="0.35">
      <c r="A1230" s="98"/>
      <c r="B1230" s="66"/>
      <c r="C1230" s="105"/>
      <c r="D1230" s="27"/>
      <c r="E1230" s="106"/>
      <c r="F1230" s="66"/>
      <c r="G1230" s="124"/>
      <c r="H1230" s="121"/>
      <c r="I1230" s="66"/>
      <c r="J1230" s="66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</row>
    <row r="1231" spans="1:28" ht="12.75" customHeight="1" x14ac:dyDescent="0.35">
      <c r="A1231" s="98"/>
      <c r="B1231" s="66"/>
      <c r="C1231" s="105"/>
      <c r="D1231" s="27"/>
      <c r="E1231" s="106"/>
      <c r="F1231" s="66"/>
      <c r="G1231" s="124"/>
      <c r="H1231" s="121"/>
      <c r="I1231" s="66"/>
      <c r="J1231" s="66"/>
      <c r="K1231" s="101"/>
      <c r="L1231" s="101"/>
      <c r="M1231" s="101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</row>
    <row r="1232" spans="1:28" ht="12.75" customHeight="1" x14ac:dyDescent="0.35">
      <c r="A1232" s="98"/>
      <c r="B1232" s="66"/>
      <c r="C1232" s="105"/>
      <c r="D1232" s="27"/>
      <c r="E1232" s="106"/>
      <c r="F1232" s="66"/>
      <c r="G1232" s="124"/>
      <c r="H1232" s="121"/>
      <c r="I1232" s="66"/>
      <c r="J1232" s="66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</row>
    <row r="1233" spans="1:28" ht="12.75" customHeight="1" x14ac:dyDescent="0.35">
      <c r="A1233" s="98"/>
      <c r="B1233" s="66"/>
      <c r="C1233" s="105"/>
      <c r="D1233" s="27"/>
      <c r="E1233" s="106"/>
      <c r="F1233" s="66"/>
      <c r="G1233" s="124"/>
      <c r="H1233" s="121"/>
      <c r="I1233" s="66"/>
      <c r="J1233" s="66"/>
      <c r="K1233" s="101"/>
      <c r="L1233" s="101"/>
      <c r="M1233" s="101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</row>
    <row r="1234" spans="1:28" ht="12.75" customHeight="1" x14ac:dyDescent="0.35">
      <c r="A1234" s="98"/>
      <c r="B1234" s="66"/>
      <c r="C1234" s="105"/>
      <c r="D1234" s="27"/>
      <c r="E1234" s="106"/>
      <c r="F1234" s="66"/>
      <c r="G1234" s="124"/>
      <c r="H1234" s="121"/>
      <c r="I1234" s="66"/>
      <c r="J1234" s="66"/>
      <c r="K1234" s="101"/>
      <c r="L1234" s="101"/>
      <c r="M1234" s="101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</row>
    <row r="1235" spans="1:28" ht="12.75" customHeight="1" x14ac:dyDescent="0.35">
      <c r="A1235" s="98"/>
      <c r="B1235" s="66"/>
      <c r="C1235" s="105"/>
      <c r="D1235" s="27"/>
      <c r="E1235" s="106"/>
      <c r="F1235" s="66"/>
      <c r="G1235" s="124"/>
      <c r="H1235" s="121"/>
      <c r="I1235" s="66"/>
      <c r="J1235" s="66"/>
      <c r="K1235" s="101"/>
      <c r="L1235" s="101"/>
      <c r="M1235" s="101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</row>
    <row r="1236" spans="1:28" ht="12.75" customHeight="1" x14ac:dyDescent="0.35">
      <c r="A1236" s="98"/>
      <c r="B1236" s="66"/>
      <c r="C1236" s="105"/>
      <c r="D1236" s="27"/>
      <c r="E1236" s="106"/>
      <c r="F1236" s="66"/>
      <c r="G1236" s="124"/>
      <c r="H1236" s="121"/>
      <c r="I1236" s="66"/>
      <c r="J1236" s="66"/>
      <c r="K1236" s="101"/>
      <c r="L1236" s="101"/>
      <c r="M1236" s="101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</row>
    <row r="1237" spans="1:28" ht="12.75" customHeight="1" x14ac:dyDescent="0.35">
      <c r="A1237" s="98"/>
      <c r="B1237" s="66"/>
      <c r="C1237" s="105"/>
      <c r="D1237" s="27"/>
      <c r="E1237" s="106"/>
      <c r="F1237" s="66"/>
      <c r="G1237" s="124"/>
      <c r="H1237" s="121"/>
      <c r="I1237" s="66"/>
      <c r="J1237" s="66"/>
      <c r="K1237" s="101"/>
      <c r="L1237" s="101"/>
      <c r="M1237" s="101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</row>
    <row r="1238" spans="1:28" ht="12.75" customHeight="1" x14ac:dyDescent="0.35">
      <c r="A1238" s="98"/>
      <c r="B1238" s="66"/>
      <c r="C1238" s="105"/>
      <c r="D1238" s="27"/>
      <c r="E1238" s="106"/>
      <c r="F1238" s="66"/>
      <c r="G1238" s="124"/>
      <c r="H1238" s="121"/>
      <c r="I1238" s="66"/>
      <c r="J1238" s="66"/>
      <c r="K1238" s="101"/>
      <c r="L1238" s="101"/>
      <c r="M1238" s="101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</row>
    <row r="1239" spans="1:28" ht="12.75" customHeight="1" x14ac:dyDescent="0.35">
      <c r="A1239" s="98"/>
      <c r="B1239" s="66"/>
      <c r="C1239" s="105"/>
      <c r="D1239" s="27"/>
      <c r="E1239" s="106"/>
      <c r="F1239" s="66"/>
      <c r="G1239" s="124"/>
      <c r="H1239" s="121"/>
      <c r="I1239" s="66"/>
      <c r="J1239" s="66"/>
      <c r="K1239" s="101"/>
      <c r="L1239" s="101"/>
      <c r="M1239" s="101"/>
      <c r="N1239" s="101"/>
      <c r="O1239" s="101"/>
      <c r="P1239" s="101"/>
      <c r="Q1239" s="101"/>
      <c r="R1239" s="101"/>
      <c r="S1239" s="101"/>
      <c r="T1239" s="101"/>
      <c r="U1239" s="101"/>
      <c r="V1239" s="101"/>
      <c r="W1239" s="101"/>
      <c r="X1239" s="101"/>
      <c r="Y1239" s="101"/>
      <c r="Z1239" s="101"/>
      <c r="AA1239" s="101"/>
      <c r="AB1239" s="101"/>
    </row>
    <row r="1240" spans="1:28" ht="12.75" customHeight="1" x14ac:dyDescent="0.35">
      <c r="A1240" s="98"/>
      <c r="B1240" s="66"/>
      <c r="C1240" s="105"/>
      <c r="D1240" s="27"/>
      <c r="E1240" s="106"/>
      <c r="F1240" s="66"/>
      <c r="G1240" s="124"/>
      <c r="H1240" s="121"/>
      <c r="I1240" s="66"/>
      <c r="J1240" s="66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</row>
    <row r="1241" spans="1:28" ht="12.75" customHeight="1" x14ac:dyDescent="0.35">
      <c r="A1241" s="98"/>
      <c r="B1241" s="66"/>
      <c r="C1241" s="105"/>
      <c r="D1241" s="27"/>
      <c r="E1241" s="106"/>
      <c r="F1241" s="66"/>
      <c r="G1241" s="124"/>
      <c r="H1241" s="121"/>
      <c r="I1241" s="66"/>
      <c r="J1241" s="66"/>
      <c r="K1241" s="101"/>
      <c r="L1241" s="101"/>
      <c r="M1241" s="101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</row>
    <row r="1242" spans="1:28" ht="12.75" customHeight="1" x14ac:dyDescent="0.35">
      <c r="A1242" s="98"/>
      <c r="B1242" s="66"/>
      <c r="C1242" s="105"/>
      <c r="D1242" s="27"/>
      <c r="E1242" s="106"/>
      <c r="F1242" s="66"/>
      <c r="G1242" s="124"/>
      <c r="H1242" s="121"/>
      <c r="I1242" s="66"/>
      <c r="J1242" s="66"/>
      <c r="K1242" s="101"/>
      <c r="L1242" s="101"/>
      <c r="M1242" s="101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</row>
    <row r="1243" spans="1:28" ht="12.75" customHeight="1" x14ac:dyDescent="0.35">
      <c r="A1243" s="98"/>
      <c r="B1243" s="66"/>
      <c r="C1243" s="105"/>
      <c r="D1243" s="27"/>
      <c r="E1243" s="106"/>
      <c r="F1243" s="66"/>
      <c r="G1243" s="124"/>
      <c r="H1243" s="121"/>
      <c r="I1243" s="66"/>
      <c r="J1243" s="66"/>
      <c r="K1243" s="101"/>
      <c r="L1243" s="101"/>
      <c r="M1243" s="101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</row>
    <row r="1244" spans="1:28" ht="12.75" customHeight="1" x14ac:dyDescent="0.35">
      <c r="A1244" s="98"/>
      <c r="B1244" s="66"/>
      <c r="C1244" s="105"/>
      <c r="D1244" s="27"/>
      <c r="E1244" s="106"/>
      <c r="F1244" s="66"/>
      <c r="G1244" s="124"/>
      <c r="H1244" s="121"/>
      <c r="I1244" s="66"/>
      <c r="J1244" s="66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</row>
    <row r="1245" spans="1:28" ht="12.75" customHeight="1" x14ac:dyDescent="0.35">
      <c r="A1245" s="98"/>
      <c r="B1245" s="66"/>
      <c r="C1245" s="105"/>
      <c r="D1245" s="27"/>
      <c r="E1245" s="106"/>
      <c r="F1245" s="66"/>
      <c r="G1245" s="124"/>
      <c r="H1245" s="121"/>
      <c r="I1245" s="66"/>
      <c r="J1245" s="66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  <c r="Z1245" s="101"/>
      <c r="AA1245" s="101"/>
      <c r="AB1245" s="101"/>
    </row>
    <row r="1246" spans="1:28" ht="12.75" customHeight="1" x14ac:dyDescent="0.35">
      <c r="A1246" s="98"/>
      <c r="B1246" s="66"/>
      <c r="C1246" s="105"/>
      <c r="D1246" s="27"/>
      <c r="E1246" s="106"/>
      <c r="F1246" s="66"/>
      <c r="G1246" s="124"/>
      <c r="H1246" s="121"/>
      <c r="I1246" s="66"/>
      <c r="J1246" s="66"/>
      <c r="K1246" s="101"/>
      <c r="L1246" s="101"/>
      <c r="M1246" s="101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</row>
    <row r="1247" spans="1:28" ht="12.75" customHeight="1" x14ac:dyDescent="0.35">
      <c r="A1247" s="98"/>
      <c r="B1247" s="66"/>
      <c r="C1247" s="105"/>
      <c r="D1247" s="27"/>
      <c r="E1247" s="106"/>
      <c r="F1247" s="66"/>
      <c r="G1247" s="124"/>
      <c r="H1247" s="121"/>
      <c r="I1247" s="66"/>
      <c r="J1247" s="66"/>
      <c r="K1247" s="101"/>
      <c r="L1247" s="101"/>
      <c r="M1247" s="101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</row>
    <row r="1248" spans="1:28" ht="12.75" customHeight="1" x14ac:dyDescent="0.35">
      <c r="A1248" s="98"/>
      <c r="B1248" s="66"/>
      <c r="C1248" s="105"/>
      <c r="D1248" s="27"/>
      <c r="E1248" s="106"/>
      <c r="F1248" s="66"/>
      <c r="G1248" s="124"/>
      <c r="H1248" s="121"/>
      <c r="I1248" s="66"/>
      <c r="J1248" s="66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</row>
    <row r="1249" spans="1:28" ht="12.75" customHeight="1" x14ac:dyDescent="0.35">
      <c r="A1249" s="98"/>
      <c r="B1249" s="66"/>
      <c r="C1249" s="105"/>
      <c r="D1249" s="27"/>
      <c r="E1249" s="106"/>
      <c r="F1249" s="66"/>
      <c r="G1249" s="124"/>
      <c r="H1249" s="121"/>
      <c r="I1249" s="66"/>
      <c r="J1249" s="66"/>
      <c r="K1249" s="101"/>
      <c r="L1249" s="101"/>
      <c r="M1249" s="101"/>
      <c r="N1249" s="101"/>
      <c r="O1249" s="101"/>
      <c r="P1249" s="101"/>
      <c r="Q1249" s="101"/>
      <c r="R1249" s="101"/>
      <c r="S1249" s="101"/>
      <c r="T1249" s="101"/>
      <c r="U1249" s="101"/>
      <c r="V1249" s="101"/>
      <c r="W1249" s="101"/>
      <c r="X1249" s="101"/>
      <c r="Y1249" s="101"/>
      <c r="Z1249" s="101"/>
      <c r="AA1249" s="101"/>
      <c r="AB1249" s="101"/>
    </row>
    <row r="1250" spans="1:28" ht="12.75" customHeight="1" x14ac:dyDescent="0.35">
      <c r="A1250" s="98"/>
      <c r="B1250" s="66"/>
      <c r="C1250" s="105"/>
      <c r="D1250" s="27"/>
      <c r="E1250" s="106"/>
      <c r="F1250" s="66"/>
      <c r="G1250" s="124"/>
      <c r="H1250" s="121"/>
      <c r="I1250" s="66"/>
      <c r="J1250" s="66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  <c r="Z1250" s="101"/>
      <c r="AA1250" s="101"/>
      <c r="AB1250" s="101"/>
    </row>
    <row r="1251" spans="1:28" ht="12.75" customHeight="1" x14ac:dyDescent="0.35">
      <c r="A1251" s="98"/>
      <c r="B1251" s="66"/>
      <c r="C1251" s="105"/>
      <c r="D1251" s="27"/>
      <c r="E1251" s="106"/>
      <c r="F1251" s="66"/>
      <c r="G1251" s="124"/>
      <c r="H1251" s="121"/>
      <c r="I1251" s="66"/>
      <c r="J1251" s="66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1"/>
      <c r="Z1251" s="101"/>
      <c r="AA1251" s="101"/>
      <c r="AB1251" s="101"/>
    </row>
    <row r="1252" spans="1:28" ht="12.75" customHeight="1" x14ac:dyDescent="0.35">
      <c r="A1252" s="98"/>
      <c r="B1252" s="66"/>
      <c r="C1252" s="105"/>
      <c r="D1252" s="27"/>
      <c r="E1252" s="106"/>
      <c r="F1252" s="66"/>
      <c r="G1252" s="124"/>
      <c r="H1252" s="121"/>
      <c r="I1252" s="66"/>
      <c r="J1252" s="66"/>
      <c r="K1252" s="101"/>
      <c r="L1252" s="101"/>
      <c r="M1252" s="101"/>
      <c r="N1252" s="101"/>
      <c r="O1252" s="101"/>
      <c r="P1252" s="101"/>
      <c r="Q1252" s="101"/>
      <c r="R1252" s="101"/>
      <c r="S1252" s="101"/>
      <c r="T1252" s="101"/>
      <c r="U1252" s="101"/>
      <c r="V1252" s="101"/>
      <c r="W1252" s="101"/>
      <c r="X1252" s="101"/>
      <c r="Y1252" s="101"/>
      <c r="Z1252" s="101"/>
      <c r="AA1252" s="101"/>
      <c r="AB1252" s="101"/>
    </row>
    <row r="1253" spans="1:28" ht="12.75" customHeight="1" x14ac:dyDescent="0.35">
      <c r="A1253" s="98"/>
      <c r="B1253" s="66"/>
      <c r="C1253" s="105"/>
      <c r="D1253" s="27"/>
      <c r="E1253" s="106"/>
      <c r="F1253" s="66"/>
      <c r="G1253" s="124"/>
      <c r="H1253" s="121"/>
      <c r="I1253" s="66"/>
      <c r="J1253" s="66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  <c r="Z1253" s="101"/>
      <c r="AA1253" s="101"/>
      <c r="AB1253" s="101"/>
    </row>
    <row r="1254" spans="1:28" ht="12.75" customHeight="1" x14ac:dyDescent="0.35">
      <c r="A1254" s="98"/>
      <c r="B1254" s="66"/>
      <c r="C1254" s="105"/>
      <c r="D1254" s="27"/>
      <c r="E1254" s="106"/>
      <c r="F1254" s="66"/>
      <c r="G1254" s="124"/>
      <c r="H1254" s="121"/>
      <c r="I1254" s="66"/>
      <c r="J1254" s="66"/>
      <c r="K1254" s="101"/>
      <c r="L1254" s="101"/>
      <c r="M1254" s="101"/>
      <c r="N1254" s="101"/>
      <c r="O1254" s="101"/>
      <c r="P1254" s="101"/>
      <c r="Q1254" s="101"/>
      <c r="R1254" s="101"/>
      <c r="S1254" s="101"/>
      <c r="T1254" s="101"/>
      <c r="U1254" s="101"/>
      <c r="V1254" s="101"/>
      <c r="W1254" s="101"/>
      <c r="X1254" s="101"/>
      <c r="Y1254" s="101"/>
      <c r="Z1254" s="101"/>
      <c r="AA1254" s="101"/>
      <c r="AB1254" s="101"/>
    </row>
    <row r="1255" spans="1:28" ht="12.75" customHeight="1" x14ac:dyDescent="0.35">
      <c r="A1255" s="98"/>
      <c r="B1255" s="66"/>
      <c r="C1255" s="105"/>
      <c r="D1255" s="27"/>
      <c r="E1255" s="106"/>
      <c r="F1255" s="66"/>
      <c r="G1255" s="124"/>
      <c r="H1255" s="121"/>
      <c r="I1255" s="66"/>
      <c r="J1255" s="66"/>
      <c r="K1255" s="101"/>
      <c r="L1255" s="101"/>
      <c r="M1255" s="101"/>
      <c r="N1255" s="101"/>
      <c r="O1255" s="101"/>
      <c r="P1255" s="101"/>
      <c r="Q1255" s="101"/>
      <c r="R1255" s="101"/>
      <c r="S1255" s="101"/>
      <c r="T1255" s="101"/>
      <c r="U1255" s="101"/>
      <c r="V1255" s="101"/>
      <c r="W1255" s="101"/>
      <c r="X1255" s="101"/>
      <c r="Y1255" s="101"/>
      <c r="Z1255" s="101"/>
      <c r="AA1255" s="101"/>
      <c r="AB1255" s="101"/>
    </row>
    <row r="1256" spans="1:28" ht="12.75" customHeight="1" x14ac:dyDescent="0.35">
      <c r="A1256" s="98"/>
      <c r="B1256" s="66"/>
      <c r="C1256" s="105"/>
      <c r="D1256" s="27"/>
      <c r="E1256" s="106"/>
      <c r="F1256" s="66"/>
      <c r="G1256" s="124"/>
      <c r="H1256" s="121"/>
      <c r="I1256" s="66"/>
      <c r="J1256" s="66"/>
      <c r="K1256" s="101"/>
      <c r="L1256" s="101"/>
      <c r="M1256" s="101"/>
      <c r="N1256" s="101"/>
      <c r="O1256" s="101"/>
      <c r="P1256" s="101"/>
      <c r="Q1256" s="101"/>
      <c r="R1256" s="101"/>
      <c r="S1256" s="101"/>
      <c r="T1256" s="101"/>
      <c r="U1256" s="101"/>
      <c r="V1256" s="101"/>
      <c r="W1256" s="101"/>
      <c r="X1256" s="101"/>
      <c r="Y1256" s="101"/>
      <c r="Z1256" s="101"/>
      <c r="AA1256" s="101"/>
      <c r="AB1256" s="101"/>
    </row>
    <row r="1257" spans="1:28" ht="12.75" customHeight="1" x14ac:dyDescent="0.35">
      <c r="A1257" s="98"/>
      <c r="B1257" s="66"/>
      <c r="C1257" s="105"/>
      <c r="D1257" s="27"/>
      <c r="E1257" s="106"/>
      <c r="F1257" s="66"/>
      <c r="G1257" s="124"/>
      <c r="H1257" s="121"/>
      <c r="I1257" s="66"/>
      <c r="J1257" s="66"/>
      <c r="K1257" s="101"/>
      <c r="L1257" s="101"/>
      <c r="M1257" s="101"/>
      <c r="N1257" s="101"/>
      <c r="O1257" s="101"/>
      <c r="P1257" s="101"/>
      <c r="Q1257" s="101"/>
      <c r="R1257" s="101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</row>
    <row r="1258" spans="1:28" ht="12.75" customHeight="1" x14ac:dyDescent="0.35">
      <c r="A1258" s="98"/>
      <c r="B1258" s="66"/>
      <c r="C1258" s="105"/>
      <c r="D1258" s="27"/>
      <c r="E1258" s="106"/>
      <c r="F1258" s="66"/>
      <c r="G1258" s="124"/>
      <c r="H1258" s="121"/>
      <c r="I1258" s="66"/>
      <c r="J1258" s="66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01"/>
      <c r="U1258" s="101"/>
      <c r="V1258" s="101"/>
      <c r="W1258" s="101"/>
      <c r="X1258" s="101"/>
      <c r="Y1258" s="101"/>
      <c r="Z1258" s="101"/>
      <c r="AA1258" s="101"/>
      <c r="AB1258" s="101"/>
    </row>
    <row r="1259" spans="1:28" ht="12.75" customHeight="1" x14ac:dyDescent="0.35">
      <c r="A1259" s="98"/>
      <c r="B1259" s="66"/>
      <c r="C1259" s="105"/>
      <c r="D1259" s="27"/>
      <c r="E1259" s="106"/>
      <c r="F1259" s="66"/>
      <c r="G1259" s="124"/>
      <c r="H1259" s="121"/>
      <c r="I1259" s="66"/>
      <c r="J1259" s="66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</row>
    <row r="1260" spans="1:28" ht="12.75" customHeight="1" x14ac:dyDescent="0.35">
      <c r="A1260" s="98"/>
      <c r="B1260" s="66"/>
      <c r="C1260" s="105"/>
      <c r="D1260" s="27"/>
      <c r="E1260" s="106"/>
      <c r="F1260" s="66"/>
      <c r="G1260" s="124"/>
      <c r="H1260" s="121"/>
      <c r="I1260" s="66"/>
      <c r="J1260" s="66"/>
      <c r="K1260" s="101"/>
      <c r="L1260" s="101"/>
      <c r="M1260" s="101"/>
      <c r="N1260" s="101"/>
      <c r="O1260" s="101"/>
      <c r="P1260" s="101"/>
      <c r="Q1260" s="101"/>
      <c r="R1260" s="101"/>
      <c r="S1260" s="101"/>
      <c r="T1260" s="101"/>
      <c r="U1260" s="101"/>
      <c r="V1260" s="101"/>
      <c r="W1260" s="101"/>
      <c r="X1260" s="101"/>
      <c r="Y1260" s="101"/>
      <c r="Z1260" s="101"/>
      <c r="AA1260" s="101"/>
      <c r="AB1260" s="101"/>
    </row>
    <row r="1261" spans="1:28" ht="12.75" customHeight="1" x14ac:dyDescent="0.35">
      <c r="A1261" s="98"/>
      <c r="B1261" s="66"/>
      <c r="C1261" s="105"/>
      <c r="D1261" s="27"/>
      <c r="E1261" s="106"/>
      <c r="F1261" s="66"/>
      <c r="G1261" s="124"/>
      <c r="H1261" s="121"/>
      <c r="I1261" s="66"/>
      <c r="J1261" s="66"/>
      <c r="K1261" s="101"/>
      <c r="L1261" s="101"/>
      <c r="M1261" s="101"/>
      <c r="N1261" s="101"/>
      <c r="O1261" s="101"/>
      <c r="P1261" s="101"/>
      <c r="Q1261" s="101"/>
      <c r="R1261" s="101"/>
      <c r="S1261" s="101"/>
      <c r="T1261" s="101"/>
      <c r="U1261" s="101"/>
      <c r="V1261" s="101"/>
      <c r="W1261" s="101"/>
      <c r="X1261" s="101"/>
      <c r="Y1261" s="101"/>
      <c r="Z1261" s="101"/>
      <c r="AA1261" s="101"/>
      <c r="AB1261" s="101"/>
    </row>
    <row r="1262" spans="1:28" ht="12.75" customHeight="1" x14ac:dyDescent="0.35">
      <c r="A1262" s="98"/>
      <c r="B1262" s="66"/>
      <c r="C1262" s="105"/>
      <c r="D1262" s="27"/>
      <c r="E1262" s="106"/>
      <c r="F1262" s="66"/>
      <c r="G1262" s="124"/>
      <c r="H1262" s="121"/>
      <c r="I1262" s="66"/>
      <c r="J1262" s="66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1"/>
      <c r="U1262" s="101"/>
      <c r="V1262" s="101"/>
      <c r="W1262" s="101"/>
      <c r="X1262" s="101"/>
      <c r="Y1262" s="101"/>
      <c r="Z1262" s="101"/>
      <c r="AA1262" s="101"/>
      <c r="AB1262" s="101"/>
    </row>
    <row r="1263" spans="1:28" ht="12.75" customHeight="1" x14ac:dyDescent="0.35">
      <c r="A1263" s="98"/>
      <c r="B1263" s="66"/>
      <c r="C1263" s="105"/>
      <c r="D1263" s="27"/>
      <c r="E1263" s="106"/>
      <c r="F1263" s="66"/>
      <c r="G1263" s="124"/>
      <c r="H1263" s="121"/>
      <c r="I1263" s="66"/>
      <c r="J1263" s="66"/>
      <c r="K1263" s="101"/>
      <c r="L1263" s="101"/>
      <c r="M1263" s="101"/>
      <c r="N1263" s="101"/>
      <c r="O1263" s="101"/>
      <c r="P1263" s="101"/>
      <c r="Q1263" s="101"/>
      <c r="R1263" s="101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</row>
    <row r="1264" spans="1:28" ht="12.75" customHeight="1" x14ac:dyDescent="0.35">
      <c r="A1264" s="98"/>
      <c r="B1264" s="66"/>
      <c r="C1264" s="105"/>
      <c r="D1264" s="27"/>
      <c r="E1264" s="106"/>
      <c r="F1264" s="66"/>
      <c r="G1264" s="124"/>
      <c r="H1264" s="121"/>
      <c r="I1264" s="66"/>
      <c r="J1264" s="66"/>
      <c r="K1264" s="101"/>
      <c r="L1264" s="101"/>
      <c r="M1264" s="101"/>
      <c r="N1264" s="101"/>
      <c r="O1264" s="101"/>
      <c r="P1264" s="101"/>
      <c r="Q1264" s="101"/>
      <c r="R1264" s="101"/>
      <c r="S1264" s="101"/>
      <c r="T1264" s="101"/>
      <c r="U1264" s="101"/>
      <c r="V1264" s="101"/>
      <c r="W1264" s="101"/>
      <c r="X1264" s="101"/>
      <c r="Y1264" s="101"/>
      <c r="Z1264" s="101"/>
      <c r="AA1264" s="101"/>
      <c r="AB1264" s="101"/>
    </row>
    <row r="1265" spans="1:28" ht="12.75" customHeight="1" x14ac:dyDescent="0.35">
      <c r="A1265" s="98"/>
      <c r="B1265" s="66"/>
      <c r="C1265" s="105"/>
      <c r="D1265" s="27"/>
      <c r="E1265" s="106"/>
      <c r="F1265" s="66"/>
      <c r="G1265" s="124"/>
      <c r="H1265" s="121"/>
      <c r="I1265" s="66"/>
      <c r="J1265" s="66"/>
      <c r="K1265" s="101"/>
      <c r="L1265" s="101"/>
      <c r="M1265" s="101"/>
      <c r="N1265" s="101"/>
      <c r="O1265" s="101"/>
      <c r="P1265" s="101"/>
      <c r="Q1265" s="101"/>
      <c r="R1265" s="101"/>
      <c r="S1265" s="101"/>
      <c r="T1265" s="101"/>
      <c r="U1265" s="101"/>
      <c r="V1265" s="101"/>
      <c r="W1265" s="101"/>
      <c r="X1265" s="101"/>
      <c r="Y1265" s="101"/>
      <c r="Z1265" s="101"/>
      <c r="AA1265" s="101"/>
      <c r="AB1265" s="101"/>
    </row>
    <row r="1266" spans="1:28" ht="12.75" customHeight="1" x14ac:dyDescent="0.35">
      <c r="A1266" s="98"/>
      <c r="B1266" s="66"/>
      <c r="C1266" s="105"/>
      <c r="D1266" s="27"/>
      <c r="E1266" s="106"/>
      <c r="F1266" s="66"/>
      <c r="G1266" s="124"/>
      <c r="H1266" s="121"/>
      <c r="I1266" s="66"/>
      <c r="J1266" s="66"/>
      <c r="K1266" s="101"/>
      <c r="L1266" s="101"/>
      <c r="M1266" s="101"/>
      <c r="N1266" s="101"/>
      <c r="O1266" s="101"/>
      <c r="P1266" s="101"/>
      <c r="Q1266" s="101"/>
      <c r="R1266" s="101"/>
      <c r="S1266" s="101"/>
      <c r="T1266" s="101"/>
      <c r="U1266" s="101"/>
      <c r="V1266" s="101"/>
      <c r="W1266" s="101"/>
      <c r="X1266" s="101"/>
      <c r="Y1266" s="101"/>
      <c r="Z1266" s="101"/>
      <c r="AA1266" s="101"/>
      <c r="AB1266" s="101"/>
    </row>
    <row r="1267" spans="1:28" ht="12.75" customHeight="1" x14ac:dyDescent="0.35">
      <c r="A1267" s="98"/>
      <c r="B1267" s="66"/>
      <c r="C1267" s="105"/>
      <c r="D1267" s="27"/>
      <c r="E1267" s="106"/>
      <c r="F1267" s="66"/>
      <c r="G1267" s="124"/>
      <c r="H1267" s="121"/>
      <c r="I1267" s="66"/>
      <c r="J1267" s="66"/>
      <c r="K1267" s="101"/>
      <c r="L1267" s="101"/>
      <c r="M1267" s="101"/>
      <c r="N1267" s="101"/>
      <c r="O1267" s="101"/>
      <c r="P1267" s="101"/>
      <c r="Q1267" s="101"/>
      <c r="R1267" s="101"/>
      <c r="S1267" s="101"/>
      <c r="T1267" s="101"/>
      <c r="U1267" s="101"/>
      <c r="V1267" s="101"/>
      <c r="W1267" s="101"/>
      <c r="X1267" s="101"/>
      <c r="Y1267" s="101"/>
      <c r="Z1267" s="101"/>
      <c r="AA1267" s="101"/>
      <c r="AB1267" s="101"/>
    </row>
    <row r="1268" spans="1:28" ht="12.75" customHeight="1" x14ac:dyDescent="0.35">
      <c r="A1268" s="98"/>
      <c r="B1268" s="66"/>
      <c r="C1268" s="105"/>
      <c r="D1268" s="27"/>
      <c r="E1268" s="106"/>
      <c r="F1268" s="66"/>
      <c r="G1268" s="124"/>
      <c r="H1268" s="121"/>
      <c r="I1268" s="66"/>
      <c r="J1268" s="66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01"/>
      <c r="U1268" s="101"/>
      <c r="V1268" s="101"/>
      <c r="W1268" s="101"/>
      <c r="X1268" s="101"/>
      <c r="Y1268" s="101"/>
      <c r="Z1268" s="101"/>
      <c r="AA1268" s="101"/>
      <c r="AB1268" s="101"/>
    </row>
    <row r="1269" spans="1:28" ht="12.75" customHeight="1" x14ac:dyDescent="0.35">
      <c r="A1269" s="98"/>
      <c r="B1269" s="66"/>
      <c r="C1269" s="105"/>
      <c r="D1269" s="27"/>
      <c r="E1269" s="106"/>
      <c r="F1269" s="66"/>
      <c r="G1269" s="124"/>
      <c r="H1269" s="121"/>
      <c r="I1269" s="66"/>
      <c r="J1269" s="66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</row>
    <row r="1270" spans="1:28" ht="12.75" customHeight="1" x14ac:dyDescent="0.35">
      <c r="A1270" s="98"/>
      <c r="B1270" s="66"/>
      <c r="C1270" s="105"/>
      <c r="D1270" s="27"/>
      <c r="E1270" s="106"/>
      <c r="F1270" s="66"/>
      <c r="G1270" s="124"/>
      <c r="H1270" s="121"/>
      <c r="I1270" s="66"/>
      <c r="J1270" s="66"/>
      <c r="K1270" s="101"/>
      <c r="L1270" s="101"/>
      <c r="M1270" s="101"/>
      <c r="N1270" s="101"/>
      <c r="O1270" s="101"/>
      <c r="P1270" s="101"/>
      <c r="Q1270" s="101"/>
      <c r="R1270" s="101"/>
      <c r="S1270" s="101"/>
      <c r="T1270" s="101"/>
      <c r="U1270" s="101"/>
      <c r="V1270" s="101"/>
      <c r="W1270" s="101"/>
      <c r="X1270" s="101"/>
      <c r="Y1270" s="101"/>
      <c r="Z1270" s="101"/>
      <c r="AA1270" s="101"/>
      <c r="AB1270" s="101"/>
    </row>
    <row r="1271" spans="1:28" ht="12.75" customHeight="1" x14ac:dyDescent="0.35">
      <c r="A1271" s="98"/>
      <c r="B1271" s="66"/>
      <c r="C1271" s="105"/>
      <c r="D1271" s="27"/>
      <c r="E1271" s="106"/>
      <c r="F1271" s="66"/>
      <c r="G1271" s="124"/>
      <c r="H1271" s="121"/>
      <c r="I1271" s="66"/>
      <c r="J1271" s="66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1"/>
    </row>
    <row r="1272" spans="1:28" ht="12.75" customHeight="1" x14ac:dyDescent="0.35">
      <c r="A1272" s="98"/>
      <c r="B1272" s="66"/>
      <c r="C1272" s="105"/>
      <c r="D1272" s="27"/>
      <c r="E1272" s="106"/>
      <c r="F1272" s="66"/>
      <c r="G1272" s="124"/>
      <c r="H1272" s="121"/>
      <c r="I1272" s="66"/>
      <c r="J1272" s="66"/>
      <c r="K1272" s="101"/>
      <c r="L1272" s="101"/>
      <c r="M1272" s="101"/>
      <c r="N1272" s="101"/>
      <c r="O1272" s="101"/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1"/>
    </row>
    <row r="1273" spans="1:28" ht="12.75" customHeight="1" x14ac:dyDescent="0.35">
      <c r="A1273" s="98"/>
      <c r="B1273" s="66"/>
      <c r="C1273" s="105"/>
      <c r="D1273" s="27"/>
      <c r="E1273" s="106"/>
      <c r="F1273" s="66"/>
      <c r="G1273" s="124"/>
      <c r="H1273" s="121"/>
      <c r="I1273" s="66"/>
      <c r="J1273" s="66"/>
      <c r="K1273" s="101"/>
      <c r="L1273" s="101"/>
      <c r="M1273" s="101"/>
      <c r="N1273" s="101"/>
      <c r="O1273" s="101"/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1"/>
    </row>
    <row r="1274" spans="1:28" ht="12.75" customHeight="1" x14ac:dyDescent="0.35">
      <c r="A1274" s="98"/>
      <c r="B1274" s="66"/>
      <c r="C1274" s="105"/>
      <c r="D1274" s="27"/>
      <c r="E1274" s="106"/>
      <c r="F1274" s="66"/>
      <c r="G1274" s="124"/>
      <c r="H1274" s="121"/>
      <c r="I1274" s="66"/>
      <c r="J1274" s="66"/>
      <c r="K1274" s="101"/>
      <c r="L1274" s="101"/>
      <c r="M1274" s="101"/>
      <c r="N1274" s="101"/>
      <c r="O1274" s="101"/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1"/>
    </row>
    <row r="1275" spans="1:28" ht="12.75" customHeight="1" x14ac:dyDescent="0.35">
      <c r="A1275" s="98"/>
      <c r="B1275" s="66"/>
      <c r="C1275" s="105"/>
      <c r="D1275" s="27"/>
      <c r="E1275" s="106"/>
      <c r="F1275" s="66"/>
      <c r="G1275" s="124"/>
      <c r="H1275" s="121"/>
      <c r="I1275" s="66"/>
      <c r="J1275" s="66"/>
      <c r="K1275" s="101"/>
      <c r="L1275" s="101"/>
      <c r="M1275" s="101"/>
      <c r="N1275" s="101"/>
      <c r="O1275" s="101"/>
      <c r="P1275" s="101"/>
      <c r="Q1275" s="101"/>
      <c r="R1275" s="101"/>
      <c r="S1275" s="101"/>
      <c r="T1275" s="101"/>
      <c r="U1275" s="101"/>
      <c r="V1275" s="101"/>
      <c r="W1275" s="101"/>
      <c r="X1275" s="101"/>
      <c r="Y1275" s="101"/>
      <c r="Z1275" s="101"/>
      <c r="AA1275" s="101"/>
      <c r="AB1275" s="101"/>
    </row>
    <row r="1276" spans="1:28" ht="12.75" customHeight="1" x14ac:dyDescent="0.35">
      <c r="A1276" s="98"/>
      <c r="B1276" s="66"/>
      <c r="C1276" s="105"/>
      <c r="D1276" s="27"/>
      <c r="E1276" s="106"/>
      <c r="F1276" s="66"/>
      <c r="G1276" s="124"/>
      <c r="H1276" s="121"/>
      <c r="I1276" s="66"/>
      <c r="J1276" s="66"/>
      <c r="K1276" s="101"/>
      <c r="L1276" s="101"/>
      <c r="M1276" s="101"/>
      <c r="N1276" s="101"/>
      <c r="O1276" s="101"/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01"/>
    </row>
    <row r="1277" spans="1:28" ht="12.75" customHeight="1" x14ac:dyDescent="0.35">
      <c r="A1277" s="98"/>
      <c r="B1277" s="66"/>
      <c r="C1277" s="105"/>
      <c r="D1277" s="27"/>
      <c r="E1277" s="106"/>
      <c r="F1277" s="66"/>
      <c r="G1277" s="124"/>
      <c r="H1277" s="121"/>
      <c r="I1277" s="66"/>
      <c r="J1277" s="66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</row>
    <row r="1278" spans="1:28" ht="12.75" customHeight="1" x14ac:dyDescent="0.35">
      <c r="A1278" s="98"/>
      <c r="B1278" s="66"/>
      <c r="C1278" s="105"/>
      <c r="D1278" s="27"/>
      <c r="E1278" s="106"/>
      <c r="F1278" s="66"/>
      <c r="G1278" s="124"/>
      <c r="H1278" s="121"/>
      <c r="I1278" s="66"/>
      <c r="J1278" s="66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01"/>
    </row>
    <row r="1279" spans="1:28" ht="12.75" customHeight="1" x14ac:dyDescent="0.35">
      <c r="A1279" s="98"/>
      <c r="B1279" s="66"/>
      <c r="C1279" s="105"/>
      <c r="D1279" s="27"/>
      <c r="E1279" s="106"/>
      <c r="F1279" s="66"/>
      <c r="G1279" s="124"/>
      <c r="H1279" s="121"/>
      <c r="I1279" s="66"/>
      <c r="J1279" s="66"/>
      <c r="K1279" s="101"/>
      <c r="L1279" s="101"/>
      <c r="M1279" s="101"/>
      <c r="N1279" s="101"/>
      <c r="O1279" s="101"/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01"/>
    </row>
    <row r="1280" spans="1:28" ht="12.75" customHeight="1" x14ac:dyDescent="0.35">
      <c r="A1280" s="98"/>
      <c r="B1280" s="66"/>
      <c r="C1280" s="105"/>
      <c r="D1280" s="27"/>
      <c r="E1280" s="106"/>
      <c r="F1280" s="66"/>
      <c r="G1280" s="124"/>
      <c r="H1280" s="121"/>
      <c r="I1280" s="66"/>
      <c r="J1280" s="66"/>
      <c r="K1280" s="101"/>
      <c r="L1280" s="101"/>
      <c r="M1280" s="101"/>
      <c r="N1280" s="101"/>
      <c r="O1280" s="101"/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01"/>
    </row>
    <row r="1281" spans="1:28" ht="12.75" customHeight="1" x14ac:dyDescent="0.35">
      <c r="A1281" s="98"/>
      <c r="B1281" s="66"/>
      <c r="C1281" s="105"/>
      <c r="D1281" s="27"/>
      <c r="E1281" s="106"/>
      <c r="F1281" s="66"/>
      <c r="G1281" s="124"/>
      <c r="H1281" s="121"/>
      <c r="I1281" s="66"/>
      <c r="J1281" s="66"/>
      <c r="K1281" s="101"/>
      <c r="L1281" s="101"/>
      <c r="M1281" s="101"/>
      <c r="N1281" s="101"/>
      <c r="O1281" s="101"/>
      <c r="P1281" s="101"/>
      <c r="Q1281" s="101"/>
      <c r="R1281" s="101"/>
      <c r="S1281" s="101"/>
      <c r="T1281" s="101"/>
      <c r="U1281" s="101"/>
      <c r="V1281" s="101"/>
      <c r="W1281" s="101"/>
      <c r="X1281" s="101"/>
      <c r="Y1281" s="101"/>
      <c r="Z1281" s="101"/>
      <c r="AA1281" s="101"/>
      <c r="AB1281" s="101"/>
    </row>
    <row r="1282" spans="1:28" ht="12.75" customHeight="1" x14ac:dyDescent="0.35">
      <c r="A1282" s="98"/>
      <c r="B1282" s="66"/>
      <c r="C1282" s="105"/>
      <c r="D1282" s="27"/>
      <c r="E1282" s="106"/>
      <c r="F1282" s="66"/>
      <c r="G1282" s="124"/>
      <c r="H1282" s="121"/>
      <c r="I1282" s="66"/>
      <c r="J1282" s="66"/>
      <c r="K1282" s="101"/>
      <c r="L1282" s="101"/>
      <c r="M1282" s="101"/>
      <c r="N1282" s="101"/>
      <c r="O1282" s="101"/>
      <c r="P1282" s="101"/>
      <c r="Q1282" s="101"/>
      <c r="R1282" s="101"/>
      <c r="S1282" s="101"/>
      <c r="T1282" s="101"/>
      <c r="U1282" s="101"/>
      <c r="V1282" s="101"/>
      <c r="W1282" s="101"/>
      <c r="X1282" s="101"/>
      <c r="Y1282" s="101"/>
      <c r="Z1282" s="101"/>
      <c r="AA1282" s="101"/>
      <c r="AB1282" s="101"/>
    </row>
    <row r="1283" spans="1:28" ht="12.75" customHeight="1" x14ac:dyDescent="0.35">
      <c r="A1283" s="98"/>
      <c r="B1283" s="66"/>
      <c r="C1283" s="105"/>
      <c r="D1283" s="27"/>
      <c r="E1283" s="106"/>
      <c r="F1283" s="66"/>
      <c r="G1283" s="124"/>
      <c r="H1283" s="121"/>
      <c r="I1283" s="66"/>
      <c r="J1283" s="66"/>
      <c r="K1283" s="101"/>
      <c r="L1283" s="101"/>
      <c r="M1283" s="101"/>
      <c r="N1283" s="101"/>
      <c r="O1283" s="101"/>
      <c r="P1283" s="101"/>
      <c r="Q1283" s="101"/>
      <c r="R1283" s="101"/>
      <c r="S1283" s="101"/>
      <c r="T1283" s="101"/>
      <c r="U1283" s="101"/>
      <c r="V1283" s="101"/>
      <c r="W1283" s="101"/>
      <c r="X1283" s="101"/>
      <c r="Y1283" s="101"/>
      <c r="Z1283" s="101"/>
      <c r="AA1283" s="101"/>
      <c r="AB1283" s="101"/>
    </row>
    <row r="1284" spans="1:28" ht="12.75" customHeight="1" x14ac:dyDescent="0.35">
      <c r="A1284" s="98"/>
      <c r="B1284" s="66"/>
      <c r="C1284" s="105"/>
      <c r="D1284" s="27"/>
      <c r="E1284" s="106"/>
      <c r="F1284" s="66"/>
      <c r="G1284" s="124"/>
      <c r="H1284" s="121"/>
      <c r="I1284" s="66"/>
      <c r="J1284" s="66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  <c r="Z1284" s="101"/>
      <c r="AA1284" s="101"/>
      <c r="AB1284" s="101"/>
    </row>
    <row r="1285" spans="1:28" ht="12.75" customHeight="1" x14ac:dyDescent="0.35">
      <c r="A1285" s="98"/>
      <c r="B1285" s="66"/>
      <c r="C1285" s="105"/>
      <c r="D1285" s="27"/>
      <c r="E1285" s="106"/>
      <c r="F1285" s="66"/>
      <c r="G1285" s="124"/>
      <c r="H1285" s="121"/>
      <c r="I1285" s="66"/>
      <c r="J1285" s="66"/>
      <c r="K1285" s="101"/>
      <c r="L1285" s="101"/>
      <c r="M1285" s="101"/>
      <c r="N1285" s="101"/>
      <c r="O1285" s="101"/>
      <c r="P1285" s="101"/>
      <c r="Q1285" s="101"/>
      <c r="R1285" s="101"/>
      <c r="S1285" s="101"/>
      <c r="T1285" s="101"/>
      <c r="U1285" s="101"/>
      <c r="V1285" s="101"/>
      <c r="W1285" s="101"/>
      <c r="X1285" s="101"/>
      <c r="Y1285" s="101"/>
      <c r="Z1285" s="101"/>
      <c r="AA1285" s="101"/>
      <c r="AB1285" s="101"/>
    </row>
    <row r="1286" spans="1:28" ht="12.75" customHeight="1" x14ac:dyDescent="0.35">
      <c r="A1286" s="98"/>
      <c r="B1286" s="66"/>
      <c r="C1286" s="105"/>
      <c r="D1286" s="27"/>
      <c r="E1286" s="106"/>
      <c r="F1286" s="66"/>
      <c r="G1286" s="124"/>
      <c r="H1286" s="121"/>
      <c r="I1286" s="66"/>
      <c r="J1286" s="66"/>
      <c r="K1286" s="101"/>
      <c r="L1286" s="101"/>
      <c r="M1286" s="101"/>
      <c r="N1286" s="101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1"/>
      <c r="Z1286" s="101"/>
      <c r="AA1286" s="101"/>
      <c r="AB1286" s="101"/>
    </row>
    <row r="1287" spans="1:28" ht="12.75" customHeight="1" x14ac:dyDescent="0.35">
      <c r="A1287" s="98"/>
      <c r="B1287" s="66"/>
      <c r="C1287" s="105"/>
      <c r="D1287" s="27"/>
      <c r="E1287" s="106"/>
      <c r="F1287" s="66"/>
      <c r="G1287" s="124"/>
      <c r="H1287" s="121"/>
      <c r="I1287" s="66"/>
      <c r="J1287" s="66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1"/>
      <c r="Z1287" s="101"/>
      <c r="AA1287" s="101"/>
      <c r="AB1287" s="101"/>
    </row>
    <row r="1288" spans="1:28" ht="12.75" customHeight="1" x14ac:dyDescent="0.35">
      <c r="A1288" s="98"/>
      <c r="B1288" s="66"/>
      <c r="C1288" s="105"/>
      <c r="D1288" s="27"/>
      <c r="E1288" s="106"/>
      <c r="F1288" s="66"/>
      <c r="G1288" s="124"/>
      <c r="H1288" s="121"/>
      <c r="I1288" s="66"/>
      <c r="J1288" s="66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  <c r="Z1288" s="101"/>
      <c r="AA1288" s="101"/>
      <c r="AB1288" s="101"/>
    </row>
    <row r="1289" spans="1:28" ht="12.75" customHeight="1" x14ac:dyDescent="0.35">
      <c r="A1289" s="98"/>
      <c r="B1289" s="66"/>
      <c r="C1289" s="105"/>
      <c r="D1289" s="27"/>
      <c r="E1289" s="106"/>
      <c r="F1289" s="66"/>
      <c r="G1289" s="124"/>
      <c r="H1289" s="121"/>
      <c r="I1289" s="66"/>
      <c r="J1289" s="66"/>
      <c r="K1289" s="101"/>
      <c r="L1289" s="101"/>
      <c r="M1289" s="101"/>
      <c r="N1289" s="101"/>
      <c r="O1289" s="101"/>
      <c r="P1289" s="101"/>
      <c r="Q1289" s="101"/>
      <c r="R1289" s="101"/>
      <c r="S1289" s="101"/>
      <c r="T1289" s="101"/>
      <c r="U1289" s="101"/>
      <c r="V1289" s="101"/>
      <c r="W1289" s="101"/>
      <c r="X1289" s="101"/>
      <c r="Y1289" s="101"/>
      <c r="Z1289" s="101"/>
      <c r="AA1289" s="101"/>
      <c r="AB1289" s="101"/>
    </row>
    <row r="1290" spans="1:28" ht="12.75" customHeight="1" x14ac:dyDescent="0.35">
      <c r="A1290" s="98"/>
      <c r="B1290" s="66"/>
      <c r="C1290" s="105"/>
      <c r="D1290" s="27"/>
      <c r="E1290" s="106"/>
      <c r="F1290" s="66"/>
      <c r="G1290" s="124"/>
      <c r="H1290" s="121"/>
      <c r="I1290" s="66"/>
      <c r="J1290" s="66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01"/>
      <c r="U1290" s="101"/>
      <c r="V1290" s="101"/>
      <c r="W1290" s="101"/>
      <c r="X1290" s="101"/>
      <c r="Y1290" s="101"/>
      <c r="Z1290" s="101"/>
      <c r="AA1290" s="101"/>
      <c r="AB1290" s="101"/>
    </row>
    <row r="1291" spans="1:28" ht="12.75" customHeight="1" x14ac:dyDescent="0.35">
      <c r="A1291" s="98"/>
      <c r="B1291" s="66"/>
      <c r="C1291" s="105"/>
      <c r="D1291" s="27"/>
      <c r="E1291" s="106"/>
      <c r="F1291" s="66"/>
      <c r="G1291" s="124"/>
      <c r="H1291" s="121"/>
      <c r="I1291" s="66"/>
      <c r="J1291" s="66"/>
      <c r="K1291" s="101"/>
      <c r="L1291" s="101"/>
      <c r="M1291" s="101"/>
      <c r="N1291" s="101"/>
      <c r="O1291" s="101"/>
      <c r="P1291" s="101"/>
      <c r="Q1291" s="101"/>
      <c r="R1291" s="101"/>
      <c r="S1291" s="101"/>
      <c r="T1291" s="101"/>
      <c r="U1291" s="101"/>
      <c r="V1291" s="101"/>
      <c r="W1291" s="101"/>
      <c r="X1291" s="101"/>
      <c r="Y1291" s="101"/>
      <c r="Z1291" s="101"/>
      <c r="AA1291" s="101"/>
      <c r="AB1291" s="101"/>
    </row>
    <row r="1292" spans="1:28" ht="12.75" customHeight="1" x14ac:dyDescent="0.35">
      <c r="A1292" s="98"/>
      <c r="B1292" s="66"/>
      <c r="C1292" s="105"/>
      <c r="D1292" s="27"/>
      <c r="E1292" s="106"/>
      <c r="F1292" s="66"/>
      <c r="G1292" s="124"/>
      <c r="H1292" s="121"/>
      <c r="I1292" s="66"/>
      <c r="J1292" s="66"/>
      <c r="K1292" s="101"/>
      <c r="L1292" s="101"/>
      <c r="M1292" s="101"/>
      <c r="N1292" s="101"/>
      <c r="O1292" s="101"/>
      <c r="P1292" s="101"/>
      <c r="Q1292" s="101"/>
      <c r="R1292" s="101"/>
      <c r="S1292" s="101"/>
      <c r="T1292" s="101"/>
      <c r="U1292" s="101"/>
      <c r="V1292" s="101"/>
      <c r="W1292" s="101"/>
      <c r="X1292" s="101"/>
      <c r="Y1292" s="101"/>
      <c r="Z1292" s="101"/>
      <c r="AA1292" s="101"/>
      <c r="AB1292" s="101"/>
    </row>
    <row r="1293" spans="1:28" ht="12.75" customHeight="1" x14ac:dyDescent="0.35">
      <c r="A1293" s="98"/>
      <c r="B1293" s="66"/>
      <c r="C1293" s="105"/>
      <c r="D1293" s="27"/>
      <c r="E1293" s="106"/>
      <c r="F1293" s="66"/>
      <c r="G1293" s="124"/>
      <c r="H1293" s="121"/>
      <c r="I1293" s="66"/>
      <c r="J1293" s="66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</row>
    <row r="1294" spans="1:28" ht="12.75" customHeight="1" x14ac:dyDescent="0.35">
      <c r="A1294" s="98"/>
      <c r="B1294" s="66"/>
      <c r="C1294" s="105"/>
      <c r="D1294" s="27"/>
      <c r="E1294" s="106"/>
      <c r="F1294" s="66"/>
      <c r="G1294" s="124"/>
      <c r="H1294" s="121"/>
      <c r="I1294" s="66"/>
      <c r="J1294" s="66"/>
      <c r="K1294" s="101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</row>
    <row r="1295" spans="1:28" ht="12.75" customHeight="1" x14ac:dyDescent="0.35">
      <c r="A1295" s="98"/>
      <c r="B1295" s="66"/>
      <c r="C1295" s="105"/>
      <c r="D1295" s="27"/>
      <c r="E1295" s="106"/>
      <c r="F1295" s="66"/>
      <c r="G1295" s="124"/>
      <c r="H1295" s="121"/>
      <c r="I1295" s="66"/>
      <c r="J1295" s="66"/>
      <c r="K1295" s="101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</row>
    <row r="1296" spans="1:28" ht="12.75" customHeight="1" x14ac:dyDescent="0.35">
      <c r="A1296" s="98"/>
      <c r="B1296" s="66"/>
      <c r="C1296" s="105"/>
      <c r="D1296" s="27"/>
      <c r="E1296" s="106"/>
      <c r="F1296" s="66"/>
      <c r="G1296" s="124"/>
      <c r="H1296" s="121"/>
      <c r="I1296" s="66"/>
      <c r="J1296" s="66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</row>
    <row r="1297" spans="1:28" ht="12.75" customHeight="1" x14ac:dyDescent="0.35">
      <c r="A1297" s="98"/>
      <c r="B1297" s="66"/>
      <c r="C1297" s="105"/>
      <c r="D1297" s="27"/>
      <c r="E1297" s="106"/>
      <c r="F1297" s="66"/>
      <c r="G1297" s="124"/>
      <c r="H1297" s="121"/>
      <c r="I1297" s="66"/>
      <c r="J1297" s="66"/>
      <c r="K1297" s="101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</row>
    <row r="1298" spans="1:28" ht="12.75" customHeight="1" x14ac:dyDescent="0.35">
      <c r="A1298" s="98"/>
      <c r="B1298" s="66"/>
      <c r="C1298" s="105"/>
      <c r="D1298" s="27"/>
      <c r="E1298" s="106"/>
      <c r="F1298" s="66"/>
      <c r="G1298" s="124"/>
      <c r="H1298" s="121"/>
      <c r="I1298" s="66"/>
      <c r="J1298" s="66"/>
      <c r="K1298" s="101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</row>
    <row r="1299" spans="1:28" ht="12.75" customHeight="1" x14ac:dyDescent="0.35">
      <c r="A1299" s="98"/>
      <c r="B1299" s="66"/>
      <c r="C1299" s="105"/>
      <c r="D1299" s="27"/>
      <c r="E1299" s="106"/>
      <c r="F1299" s="66"/>
      <c r="G1299" s="124"/>
      <c r="H1299" s="121"/>
      <c r="I1299" s="66"/>
      <c r="J1299" s="66"/>
      <c r="K1299" s="101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</row>
    <row r="1300" spans="1:28" ht="12.75" customHeight="1" x14ac:dyDescent="0.35">
      <c r="A1300" s="98"/>
      <c r="B1300" s="66"/>
      <c r="C1300" s="105"/>
      <c r="D1300" s="27"/>
      <c r="E1300" s="106"/>
      <c r="F1300" s="66"/>
      <c r="G1300" s="124"/>
      <c r="H1300" s="121"/>
      <c r="I1300" s="66"/>
      <c r="J1300" s="66"/>
      <c r="K1300" s="101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</row>
    <row r="1301" spans="1:28" ht="12.75" customHeight="1" x14ac:dyDescent="0.35">
      <c r="A1301" s="98"/>
      <c r="B1301" s="66"/>
      <c r="C1301" s="105"/>
      <c r="D1301" s="27"/>
      <c r="E1301" s="106"/>
      <c r="F1301" s="66"/>
      <c r="G1301" s="124"/>
      <c r="H1301" s="121"/>
      <c r="I1301" s="66"/>
      <c r="J1301" s="66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</row>
    <row r="1302" spans="1:28" ht="12.75" customHeight="1" x14ac:dyDescent="0.35">
      <c r="A1302" s="98"/>
      <c r="B1302" s="66"/>
      <c r="C1302" s="105"/>
      <c r="D1302" s="27"/>
      <c r="E1302" s="106"/>
      <c r="F1302" s="66"/>
      <c r="G1302" s="124"/>
      <c r="H1302" s="121"/>
      <c r="I1302" s="66"/>
      <c r="J1302" s="66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</row>
    <row r="1303" spans="1:28" ht="12.75" customHeight="1" x14ac:dyDescent="0.35">
      <c r="A1303" s="98"/>
      <c r="B1303" s="66"/>
      <c r="C1303" s="105"/>
      <c r="D1303" s="27"/>
      <c r="E1303" s="106"/>
      <c r="F1303" s="66"/>
      <c r="G1303" s="124"/>
      <c r="H1303" s="121"/>
      <c r="I1303" s="66"/>
      <c r="J1303" s="66"/>
      <c r="K1303" s="101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</row>
    <row r="1304" spans="1:28" ht="12.75" customHeight="1" x14ac:dyDescent="0.35">
      <c r="A1304" s="98"/>
      <c r="B1304" s="66"/>
      <c r="C1304" s="105"/>
      <c r="D1304" s="27"/>
      <c r="E1304" s="106"/>
      <c r="F1304" s="66"/>
      <c r="G1304" s="124"/>
      <c r="H1304" s="121"/>
      <c r="I1304" s="66"/>
      <c r="J1304" s="66"/>
      <c r="K1304" s="101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</row>
    <row r="1305" spans="1:28" ht="12.75" customHeight="1" x14ac:dyDescent="0.35">
      <c r="A1305" s="98"/>
      <c r="B1305" s="66"/>
      <c r="C1305" s="105"/>
      <c r="D1305" s="27"/>
      <c r="E1305" s="106"/>
      <c r="F1305" s="66"/>
      <c r="G1305" s="124"/>
      <c r="H1305" s="121"/>
      <c r="I1305" s="66"/>
      <c r="J1305" s="66"/>
      <c r="K1305" s="101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</row>
    <row r="1306" spans="1:28" ht="12.75" customHeight="1" x14ac:dyDescent="0.35">
      <c r="A1306" s="98"/>
      <c r="B1306" s="66"/>
      <c r="C1306" s="105"/>
      <c r="D1306" s="27"/>
      <c r="E1306" s="106"/>
      <c r="F1306" s="66"/>
      <c r="G1306" s="124"/>
      <c r="H1306" s="121"/>
      <c r="I1306" s="66"/>
      <c r="J1306" s="66"/>
      <c r="K1306" s="101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</row>
    <row r="1307" spans="1:28" ht="12.75" customHeight="1" x14ac:dyDescent="0.35">
      <c r="A1307" s="98"/>
      <c r="B1307" s="66"/>
      <c r="C1307" s="105"/>
      <c r="D1307" s="27"/>
      <c r="E1307" s="106"/>
      <c r="F1307" s="66"/>
      <c r="G1307" s="124"/>
      <c r="H1307" s="121"/>
      <c r="I1307" s="66"/>
      <c r="J1307" s="66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</row>
    <row r="1308" spans="1:28" ht="12.75" customHeight="1" x14ac:dyDescent="0.35">
      <c r="A1308" s="98"/>
      <c r="B1308" s="66"/>
      <c r="C1308" s="105"/>
      <c r="D1308" s="27"/>
      <c r="E1308" s="106"/>
      <c r="F1308" s="66"/>
      <c r="G1308" s="124"/>
      <c r="H1308" s="121"/>
      <c r="I1308" s="66"/>
      <c r="J1308" s="66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</row>
    <row r="1309" spans="1:28" ht="12.75" customHeight="1" x14ac:dyDescent="0.35">
      <c r="A1309" s="98"/>
      <c r="B1309" s="66"/>
      <c r="C1309" s="105"/>
      <c r="D1309" s="27"/>
      <c r="E1309" s="106"/>
      <c r="F1309" s="66"/>
      <c r="G1309" s="124"/>
      <c r="H1309" s="121"/>
      <c r="I1309" s="66"/>
      <c r="J1309" s="66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</row>
    <row r="1310" spans="1:28" ht="12.75" customHeight="1" x14ac:dyDescent="0.35">
      <c r="A1310" s="98"/>
      <c r="B1310" s="66"/>
      <c r="C1310" s="105"/>
      <c r="D1310" s="27"/>
      <c r="E1310" s="106"/>
      <c r="F1310" s="66"/>
      <c r="G1310" s="124"/>
      <c r="H1310" s="121"/>
      <c r="I1310" s="66"/>
      <c r="J1310" s="66"/>
      <c r="K1310" s="101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</row>
    <row r="1311" spans="1:28" ht="12.75" customHeight="1" x14ac:dyDescent="0.35">
      <c r="A1311" s="98"/>
      <c r="B1311" s="66"/>
      <c r="C1311" s="105"/>
      <c r="D1311" s="27"/>
      <c r="E1311" s="106"/>
      <c r="F1311" s="66"/>
      <c r="G1311" s="124"/>
      <c r="H1311" s="121"/>
      <c r="I1311" s="66"/>
      <c r="J1311" s="66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</row>
    <row r="1312" spans="1:28" ht="12.75" customHeight="1" x14ac:dyDescent="0.35">
      <c r="A1312" s="98"/>
      <c r="B1312" s="66"/>
      <c r="C1312" s="105"/>
      <c r="D1312" s="27"/>
      <c r="E1312" s="106"/>
      <c r="F1312" s="66"/>
      <c r="G1312" s="124"/>
      <c r="H1312" s="121"/>
      <c r="I1312" s="66"/>
      <c r="J1312" s="66"/>
      <c r="K1312" s="101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</row>
    <row r="1313" spans="1:28" ht="12.75" customHeight="1" x14ac:dyDescent="0.35">
      <c r="A1313" s="98"/>
      <c r="B1313" s="66"/>
      <c r="C1313" s="105"/>
      <c r="D1313" s="27"/>
      <c r="E1313" s="106"/>
      <c r="F1313" s="66"/>
      <c r="G1313" s="124"/>
      <c r="H1313" s="121"/>
      <c r="I1313" s="66"/>
      <c r="J1313" s="66"/>
      <c r="K1313" s="101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</row>
    <row r="1314" spans="1:28" ht="12.75" customHeight="1" x14ac:dyDescent="0.35">
      <c r="A1314" s="98"/>
      <c r="B1314" s="66"/>
      <c r="C1314" s="105"/>
      <c r="D1314" s="27"/>
      <c r="E1314" s="106"/>
      <c r="F1314" s="66"/>
      <c r="G1314" s="124"/>
      <c r="H1314" s="121"/>
      <c r="I1314" s="66"/>
      <c r="J1314" s="66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</row>
    <row r="1315" spans="1:28" ht="12.75" customHeight="1" x14ac:dyDescent="0.35">
      <c r="A1315" s="98"/>
      <c r="B1315" s="66"/>
      <c r="C1315" s="105"/>
      <c r="D1315" s="27"/>
      <c r="E1315" s="106"/>
      <c r="F1315" s="66"/>
      <c r="G1315" s="124"/>
      <c r="H1315" s="121"/>
      <c r="I1315" s="66"/>
      <c r="J1315" s="66"/>
      <c r="K1315" s="101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</row>
    <row r="1316" spans="1:28" ht="12.75" customHeight="1" x14ac:dyDescent="0.35">
      <c r="A1316" s="98"/>
      <c r="B1316" s="66"/>
      <c r="C1316" s="105"/>
      <c r="D1316" s="27"/>
      <c r="E1316" s="106"/>
      <c r="F1316" s="66"/>
      <c r="G1316" s="124"/>
      <c r="H1316" s="121"/>
      <c r="I1316" s="66"/>
      <c r="J1316" s="66"/>
      <c r="K1316" s="101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</row>
    <row r="1317" spans="1:28" ht="12.75" customHeight="1" x14ac:dyDescent="0.35">
      <c r="A1317" s="98"/>
      <c r="B1317" s="66"/>
      <c r="C1317" s="105"/>
      <c r="D1317" s="27"/>
      <c r="E1317" s="106"/>
      <c r="F1317" s="66"/>
      <c r="G1317" s="124"/>
      <c r="H1317" s="121"/>
      <c r="I1317" s="66"/>
      <c r="J1317" s="66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</row>
    <row r="1318" spans="1:28" ht="12.75" customHeight="1" x14ac:dyDescent="0.35">
      <c r="A1318" s="98"/>
      <c r="B1318" s="66"/>
      <c r="C1318" s="105"/>
      <c r="D1318" s="27"/>
      <c r="E1318" s="106"/>
      <c r="F1318" s="66"/>
      <c r="G1318" s="124"/>
      <c r="H1318" s="121"/>
      <c r="I1318" s="66"/>
      <c r="J1318" s="66"/>
      <c r="K1318" s="101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</row>
    <row r="1319" spans="1:28" ht="12.75" customHeight="1" x14ac:dyDescent="0.35">
      <c r="A1319" s="98"/>
      <c r="B1319" s="66"/>
      <c r="C1319" s="105"/>
      <c r="D1319" s="27"/>
      <c r="E1319" s="106"/>
      <c r="F1319" s="66"/>
      <c r="G1319" s="124"/>
      <c r="H1319" s="121"/>
      <c r="I1319" s="66"/>
      <c r="J1319" s="66"/>
      <c r="K1319" s="101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</row>
    <row r="1320" spans="1:28" ht="12.75" customHeight="1" x14ac:dyDescent="0.35">
      <c r="A1320" s="98"/>
      <c r="B1320" s="66"/>
      <c r="C1320" s="105"/>
      <c r="D1320" s="27"/>
      <c r="E1320" s="106"/>
      <c r="F1320" s="66"/>
      <c r="G1320" s="124"/>
      <c r="H1320" s="121"/>
      <c r="I1320" s="66"/>
      <c r="J1320" s="66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</row>
    <row r="1321" spans="1:28" ht="12.75" customHeight="1" x14ac:dyDescent="0.35">
      <c r="A1321" s="98"/>
      <c r="B1321" s="66"/>
      <c r="C1321" s="105"/>
      <c r="D1321" s="27"/>
      <c r="E1321" s="106"/>
      <c r="F1321" s="66"/>
      <c r="G1321" s="124"/>
      <c r="H1321" s="121"/>
      <c r="I1321" s="66"/>
      <c r="J1321" s="66"/>
      <c r="K1321" s="101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</row>
    <row r="1322" spans="1:28" ht="12.75" customHeight="1" x14ac:dyDescent="0.35">
      <c r="A1322" s="98"/>
      <c r="B1322" s="66"/>
      <c r="C1322" s="105"/>
      <c r="D1322" s="27"/>
      <c r="E1322" s="106"/>
      <c r="F1322" s="66"/>
      <c r="G1322" s="124"/>
      <c r="H1322" s="121"/>
      <c r="I1322" s="66"/>
      <c r="J1322" s="66"/>
      <c r="K1322" s="101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</row>
    <row r="1323" spans="1:28" ht="12.75" customHeight="1" x14ac:dyDescent="0.35">
      <c r="A1323" s="98"/>
      <c r="B1323" s="66"/>
      <c r="C1323" s="105"/>
      <c r="D1323" s="27"/>
      <c r="E1323" s="106"/>
      <c r="F1323" s="66"/>
      <c r="G1323" s="124"/>
      <c r="H1323" s="121"/>
      <c r="I1323" s="66"/>
      <c r="J1323" s="66"/>
      <c r="K1323" s="101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</row>
    <row r="1324" spans="1:28" ht="12.75" customHeight="1" x14ac:dyDescent="0.35">
      <c r="A1324" s="98"/>
      <c r="B1324" s="66"/>
      <c r="C1324" s="105"/>
      <c r="D1324" s="27"/>
      <c r="E1324" s="106"/>
      <c r="F1324" s="66"/>
      <c r="G1324" s="124"/>
      <c r="H1324" s="121"/>
      <c r="I1324" s="66"/>
      <c r="J1324" s="66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</row>
    <row r="1325" spans="1:28" ht="12.75" customHeight="1" x14ac:dyDescent="0.35">
      <c r="A1325" s="98"/>
      <c r="B1325" s="66"/>
      <c r="C1325" s="105"/>
      <c r="D1325" s="27"/>
      <c r="E1325" s="106"/>
      <c r="F1325" s="66"/>
      <c r="G1325" s="124"/>
      <c r="H1325" s="121"/>
      <c r="I1325" s="66"/>
      <c r="J1325" s="66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</row>
    <row r="1326" spans="1:28" ht="12.75" customHeight="1" x14ac:dyDescent="0.35">
      <c r="A1326" s="98"/>
      <c r="B1326" s="66"/>
      <c r="C1326" s="105"/>
      <c r="D1326" s="27"/>
      <c r="E1326" s="106"/>
      <c r="F1326" s="66"/>
      <c r="G1326" s="124"/>
      <c r="H1326" s="121"/>
      <c r="I1326" s="66"/>
      <c r="J1326" s="66"/>
      <c r="K1326" s="101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</row>
    <row r="1327" spans="1:28" ht="12.75" customHeight="1" x14ac:dyDescent="0.35">
      <c r="A1327" s="98"/>
      <c r="B1327" s="66"/>
      <c r="C1327" s="105"/>
      <c r="D1327" s="27"/>
      <c r="E1327" s="106"/>
      <c r="F1327" s="66"/>
      <c r="G1327" s="124"/>
      <c r="H1327" s="121"/>
      <c r="I1327" s="66"/>
      <c r="J1327" s="66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</row>
    <row r="1328" spans="1:28" ht="12.75" customHeight="1" x14ac:dyDescent="0.35">
      <c r="A1328" s="98"/>
      <c r="B1328" s="66"/>
      <c r="C1328" s="105"/>
      <c r="D1328" s="27"/>
      <c r="E1328" s="106"/>
      <c r="F1328" s="66"/>
      <c r="G1328" s="124"/>
      <c r="H1328" s="121"/>
      <c r="I1328" s="66"/>
      <c r="J1328" s="66"/>
      <c r="K1328" s="101"/>
      <c r="L1328" s="101"/>
      <c r="M1328" s="101"/>
      <c r="N1328" s="101"/>
      <c r="O1328" s="101"/>
      <c r="P1328" s="101"/>
      <c r="Q1328" s="101"/>
      <c r="R1328" s="101"/>
      <c r="S1328" s="101"/>
      <c r="T1328" s="101"/>
      <c r="U1328" s="101"/>
      <c r="V1328" s="101"/>
      <c r="W1328" s="101"/>
      <c r="X1328" s="101"/>
      <c r="Y1328" s="101"/>
      <c r="Z1328" s="101"/>
      <c r="AA1328" s="101"/>
      <c r="AB1328" s="101"/>
    </row>
    <row r="1329" spans="1:28" ht="12.75" customHeight="1" x14ac:dyDescent="0.35">
      <c r="A1329" s="98"/>
      <c r="B1329" s="66"/>
      <c r="C1329" s="105"/>
      <c r="D1329" s="27"/>
      <c r="E1329" s="106"/>
      <c r="F1329" s="66"/>
      <c r="G1329" s="124"/>
      <c r="H1329" s="121"/>
      <c r="I1329" s="66"/>
      <c r="J1329" s="66"/>
      <c r="K1329" s="101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</row>
    <row r="1330" spans="1:28" ht="12.75" customHeight="1" x14ac:dyDescent="0.35">
      <c r="A1330" s="98"/>
      <c r="B1330" s="66"/>
      <c r="C1330" s="105"/>
      <c r="D1330" s="27"/>
      <c r="E1330" s="106"/>
      <c r="F1330" s="66"/>
      <c r="G1330" s="124"/>
      <c r="H1330" s="121"/>
      <c r="I1330" s="66"/>
      <c r="J1330" s="66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</row>
    <row r="1331" spans="1:28" ht="12.75" customHeight="1" x14ac:dyDescent="0.35">
      <c r="A1331" s="98"/>
      <c r="B1331" s="66"/>
      <c r="C1331" s="105"/>
      <c r="D1331" s="27"/>
      <c r="E1331" s="106"/>
      <c r="F1331" s="66"/>
      <c r="G1331" s="124"/>
      <c r="H1331" s="121"/>
      <c r="I1331" s="66"/>
      <c r="J1331" s="66"/>
      <c r="K1331" s="101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</row>
    <row r="1332" spans="1:28" ht="12.75" customHeight="1" x14ac:dyDescent="0.35">
      <c r="A1332" s="98"/>
      <c r="B1332" s="66"/>
      <c r="C1332" s="105"/>
      <c r="D1332" s="27"/>
      <c r="E1332" s="106"/>
      <c r="F1332" s="66"/>
      <c r="G1332" s="124"/>
      <c r="H1332" s="121"/>
      <c r="I1332" s="66"/>
      <c r="J1332" s="66"/>
      <c r="K1332" s="101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</row>
    <row r="1333" spans="1:28" ht="12.75" customHeight="1" x14ac:dyDescent="0.35">
      <c r="A1333" s="98"/>
      <c r="B1333" s="66"/>
      <c r="C1333" s="105"/>
      <c r="D1333" s="27"/>
      <c r="E1333" s="106"/>
      <c r="F1333" s="66"/>
      <c r="G1333" s="124"/>
      <c r="H1333" s="121"/>
      <c r="I1333" s="66"/>
      <c r="J1333" s="66"/>
      <c r="K1333" s="101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</row>
    <row r="1334" spans="1:28" ht="12.75" customHeight="1" x14ac:dyDescent="0.35">
      <c r="A1334" s="98"/>
      <c r="B1334" s="66"/>
      <c r="C1334" s="105"/>
      <c r="D1334" s="27"/>
      <c r="E1334" s="106"/>
      <c r="F1334" s="66"/>
      <c r="G1334" s="124"/>
      <c r="H1334" s="121"/>
      <c r="I1334" s="66"/>
      <c r="J1334" s="66"/>
      <c r="K1334" s="101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</row>
    <row r="1335" spans="1:28" ht="12.75" customHeight="1" x14ac:dyDescent="0.35">
      <c r="A1335" s="98"/>
      <c r="B1335" s="66"/>
      <c r="C1335" s="105"/>
      <c r="D1335" s="27"/>
      <c r="E1335" s="106"/>
      <c r="F1335" s="66"/>
      <c r="G1335" s="124"/>
      <c r="H1335" s="121"/>
      <c r="I1335" s="66"/>
      <c r="J1335" s="66"/>
      <c r="K1335" s="101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</row>
    <row r="1336" spans="1:28" ht="12.75" customHeight="1" x14ac:dyDescent="0.35">
      <c r="A1336" s="98"/>
      <c r="B1336" s="66"/>
      <c r="C1336" s="105"/>
      <c r="D1336" s="27"/>
      <c r="E1336" s="106"/>
      <c r="F1336" s="66"/>
      <c r="G1336" s="124"/>
      <c r="H1336" s="121"/>
      <c r="I1336" s="66"/>
      <c r="J1336" s="66"/>
      <c r="K1336" s="101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</row>
    <row r="1337" spans="1:28" ht="12.75" customHeight="1" x14ac:dyDescent="0.35">
      <c r="A1337" s="98"/>
      <c r="B1337" s="66"/>
      <c r="C1337" s="105"/>
      <c r="D1337" s="27"/>
      <c r="E1337" s="106"/>
      <c r="F1337" s="66"/>
      <c r="G1337" s="124"/>
      <c r="H1337" s="121"/>
      <c r="I1337" s="66"/>
      <c r="J1337" s="66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</row>
    <row r="1338" spans="1:28" ht="12.75" customHeight="1" x14ac:dyDescent="0.35">
      <c r="A1338" s="98"/>
      <c r="B1338" s="66"/>
      <c r="C1338" s="105"/>
      <c r="D1338" s="27"/>
      <c r="E1338" s="106"/>
      <c r="F1338" s="66"/>
      <c r="G1338" s="124"/>
      <c r="H1338" s="121"/>
      <c r="I1338" s="66"/>
      <c r="J1338" s="66"/>
      <c r="K1338" s="101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</row>
    <row r="1339" spans="1:28" ht="12.75" customHeight="1" x14ac:dyDescent="0.35">
      <c r="A1339" s="98"/>
      <c r="B1339" s="66"/>
      <c r="C1339" s="105"/>
      <c r="D1339" s="27"/>
      <c r="E1339" s="106"/>
      <c r="F1339" s="66"/>
      <c r="G1339" s="124"/>
      <c r="H1339" s="121"/>
      <c r="I1339" s="66"/>
      <c r="J1339" s="66"/>
      <c r="K1339" s="101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</row>
    <row r="1340" spans="1:28" ht="12.75" customHeight="1" x14ac:dyDescent="0.35">
      <c r="A1340" s="98"/>
      <c r="B1340" s="66"/>
      <c r="C1340" s="105"/>
      <c r="D1340" s="27"/>
      <c r="E1340" s="106"/>
      <c r="F1340" s="66"/>
      <c r="G1340" s="124"/>
      <c r="H1340" s="121"/>
      <c r="I1340" s="66"/>
      <c r="J1340" s="66"/>
      <c r="K1340" s="101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</row>
    <row r="1341" spans="1:28" ht="12.75" customHeight="1" x14ac:dyDescent="0.35">
      <c r="A1341" s="98"/>
      <c r="B1341" s="66"/>
      <c r="C1341" s="105"/>
      <c r="D1341" s="27"/>
      <c r="E1341" s="106"/>
      <c r="F1341" s="66"/>
      <c r="G1341" s="124"/>
      <c r="H1341" s="121"/>
      <c r="I1341" s="66"/>
      <c r="J1341" s="66"/>
      <c r="K1341" s="101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</row>
    <row r="1342" spans="1:28" ht="12.75" customHeight="1" x14ac:dyDescent="0.35">
      <c r="A1342" s="98"/>
      <c r="B1342" s="66"/>
      <c r="C1342" s="105"/>
      <c r="D1342" s="27"/>
      <c r="E1342" s="106"/>
      <c r="F1342" s="66"/>
      <c r="G1342" s="124"/>
      <c r="H1342" s="121"/>
      <c r="I1342" s="66"/>
      <c r="J1342" s="66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</row>
    <row r="1343" spans="1:28" ht="12.75" customHeight="1" x14ac:dyDescent="0.35">
      <c r="A1343" s="98"/>
      <c r="B1343" s="66"/>
      <c r="C1343" s="105"/>
      <c r="D1343" s="27"/>
      <c r="E1343" s="106"/>
      <c r="F1343" s="66"/>
      <c r="G1343" s="124"/>
      <c r="H1343" s="121"/>
      <c r="I1343" s="66"/>
      <c r="J1343" s="66"/>
      <c r="K1343" s="101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</row>
    <row r="1344" spans="1:28" ht="12.75" customHeight="1" x14ac:dyDescent="0.35">
      <c r="A1344" s="98"/>
      <c r="B1344" s="66"/>
      <c r="C1344" s="105"/>
      <c r="D1344" s="27"/>
      <c r="E1344" s="106"/>
      <c r="F1344" s="66"/>
      <c r="G1344" s="124"/>
      <c r="H1344" s="121"/>
      <c r="I1344" s="66"/>
      <c r="J1344" s="66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</row>
    <row r="1345" spans="1:28" ht="12.75" customHeight="1" x14ac:dyDescent="0.35">
      <c r="A1345" s="98"/>
      <c r="B1345" s="66"/>
      <c r="C1345" s="105"/>
      <c r="D1345" s="27"/>
      <c r="E1345" s="106"/>
      <c r="F1345" s="66"/>
      <c r="G1345" s="124"/>
      <c r="H1345" s="121"/>
      <c r="I1345" s="66"/>
      <c r="J1345" s="66"/>
      <c r="K1345" s="101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</row>
    <row r="1346" spans="1:28" ht="12.75" customHeight="1" x14ac:dyDescent="0.35">
      <c r="A1346" s="98"/>
      <c r="B1346" s="66"/>
      <c r="C1346" s="105"/>
      <c r="D1346" s="27"/>
      <c r="E1346" s="106"/>
      <c r="F1346" s="66"/>
      <c r="G1346" s="124"/>
      <c r="H1346" s="121"/>
      <c r="I1346" s="66"/>
      <c r="J1346" s="66"/>
      <c r="K1346" s="101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</row>
    <row r="1347" spans="1:28" ht="12.75" customHeight="1" x14ac:dyDescent="0.35">
      <c r="A1347" s="98"/>
      <c r="B1347" s="66"/>
      <c r="C1347" s="105"/>
      <c r="D1347" s="27"/>
      <c r="E1347" s="106"/>
      <c r="F1347" s="66"/>
      <c r="G1347" s="124"/>
      <c r="H1347" s="121"/>
      <c r="I1347" s="66"/>
      <c r="J1347" s="66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</row>
    <row r="1348" spans="1:28" ht="12.75" customHeight="1" x14ac:dyDescent="0.35">
      <c r="A1348" s="98"/>
      <c r="B1348" s="66"/>
      <c r="C1348" s="105"/>
      <c r="D1348" s="27"/>
      <c r="E1348" s="106"/>
      <c r="F1348" s="66"/>
      <c r="G1348" s="124"/>
      <c r="H1348" s="121"/>
      <c r="I1348" s="66"/>
      <c r="J1348" s="66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</row>
    <row r="1349" spans="1:28" ht="12.75" customHeight="1" x14ac:dyDescent="0.35">
      <c r="A1349" s="98"/>
      <c r="B1349" s="66"/>
      <c r="C1349" s="105"/>
      <c r="D1349" s="27"/>
      <c r="E1349" s="106"/>
      <c r="F1349" s="66"/>
      <c r="G1349" s="124"/>
      <c r="H1349" s="121"/>
      <c r="I1349" s="66"/>
      <c r="J1349" s="66"/>
      <c r="K1349" s="101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</row>
    <row r="1350" spans="1:28" ht="12.75" customHeight="1" x14ac:dyDescent="0.35">
      <c r="A1350" s="98"/>
      <c r="B1350" s="66"/>
      <c r="C1350" s="105"/>
      <c r="D1350" s="27"/>
      <c r="E1350" s="106"/>
      <c r="F1350" s="66"/>
      <c r="G1350" s="124"/>
      <c r="H1350" s="121"/>
      <c r="I1350" s="66"/>
      <c r="J1350" s="66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</row>
    <row r="1351" spans="1:28" ht="12.75" customHeight="1" x14ac:dyDescent="0.35">
      <c r="A1351" s="98"/>
      <c r="B1351" s="66"/>
      <c r="C1351" s="105"/>
      <c r="D1351" s="27"/>
      <c r="E1351" s="106"/>
      <c r="F1351" s="66"/>
      <c r="G1351" s="124"/>
      <c r="H1351" s="121"/>
      <c r="I1351" s="66"/>
      <c r="J1351" s="66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</row>
    <row r="1352" spans="1:28" ht="12.75" customHeight="1" x14ac:dyDescent="0.35">
      <c r="A1352" s="98"/>
      <c r="B1352" s="66"/>
      <c r="C1352" s="105"/>
      <c r="D1352" s="27"/>
      <c r="E1352" s="106"/>
      <c r="F1352" s="66"/>
      <c r="G1352" s="124"/>
      <c r="H1352" s="121"/>
      <c r="I1352" s="66"/>
      <c r="J1352" s="66"/>
      <c r="K1352" s="101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</row>
    <row r="1353" spans="1:28" ht="12.75" customHeight="1" x14ac:dyDescent="0.35">
      <c r="A1353" s="98"/>
      <c r="B1353" s="66"/>
      <c r="C1353" s="105"/>
      <c r="D1353" s="27"/>
      <c r="E1353" s="106"/>
      <c r="F1353" s="66"/>
      <c r="G1353" s="124"/>
      <c r="H1353" s="121"/>
      <c r="I1353" s="66"/>
      <c r="J1353" s="66"/>
      <c r="K1353" s="101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</row>
    <row r="1354" spans="1:28" ht="12.75" customHeight="1" x14ac:dyDescent="0.35">
      <c r="A1354" s="98"/>
      <c r="B1354" s="66"/>
      <c r="C1354" s="105"/>
      <c r="D1354" s="27"/>
      <c r="E1354" s="106"/>
      <c r="F1354" s="66"/>
      <c r="G1354" s="124"/>
      <c r="H1354" s="121"/>
      <c r="I1354" s="66"/>
      <c r="J1354" s="66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</row>
    <row r="1355" spans="1:28" ht="12.75" customHeight="1" x14ac:dyDescent="0.35">
      <c r="A1355" s="98"/>
      <c r="B1355" s="66"/>
      <c r="C1355" s="105"/>
      <c r="D1355" s="27"/>
      <c r="E1355" s="106"/>
      <c r="F1355" s="66"/>
      <c r="G1355" s="124"/>
      <c r="H1355" s="121"/>
      <c r="I1355" s="66"/>
      <c r="J1355" s="66"/>
      <c r="K1355" s="101"/>
      <c r="L1355" s="101"/>
      <c r="M1355" s="101"/>
      <c r="N1355" s="101"/>
      <c r="O1355" s="101"/>
      <c r="P1355" s="101"/>
      <c r="Q1355" s="101"/>
      <c r="R1355" s="101"/>
      <c r="S1355" s="101"/>
      <c r="T1355" s="101"/>
      <c r="U1355" s="101"/>
      <c r="V1355" s="101"/>
      <c r="W1355" s="101"/>
      <c r="X1355" s="101"/>
      <c r="Y1355" s="101"/>
      <c r="Z1355" s="101"/>
      <c r="AA1355" s="101"/>
      <c r="AB1355" s="101"/>
    </row>
    <row r="1356" spans="1:28" ht="12.75" customHeight="1" x14ac:dyDescent="0.35">
      <c r="A1356" s="98"/>
      <c r="B1356" s="66"/>
      <c r="C1356" s="105"/>
      <c r="D1356" s="27"/>
      <c r="E1356" s="106"/>
      <c r="F1356" s="66"/>
      <c r="G1356" s="124"/>
      <c r="H1356" s="121"/>
      <c r="I1356" s="66"/>
      <c r="J1356" s="66"/>
      <c r="K1356" s="101"/>
      <c r="L1356" s="101"/>
      <c r="M1356" s="101"/>
      <c r="N1356" s="101"/>
      <c r="O1356" s="101"/>
      <c r="P1356" s="101"/>
      <c r="Q1356" s="101"/>
      <c r="R1356" s="101"/>
      <c r="S1356" s="101"/>
      <c r="T1356" s="101"/>
      <c r="U1356" s="101"/>
      <c r="V1356" s="101"/>
      <c r="W1356" s="101"/>
      <c r="X1356" s="101"/>
      <c r="Y1356" s="101"/>
      <c r="Z1356" s="101"/>
      <c r="AA1356" s="101"/>
      <c r="AB1356" s="101"/>
    </row>
    <row r="1357" spans="1:28" ht="12.75" customHeight="1" x14ac:dyDescent="0.35">
      <c r="A1357" s="98"/>
      <c r="B1357" s="66"/>
      <c r="C1357" s="105"/>
      <c r="D1357" s="27"/>
      <c r="E1357" s="106"/>
      <c r="F1357" s="66"/>
      <c r="G1357" s="124"/>
      <c r="H1357" s="121"/>
      <c r="I1357" s="66"/>
      <c r="J1357" s="66"/>
      <c r="K1357" s="101"/>
      <c r="L1357" s="101"/>
      <c r="M1357" s="101"/>
      <c r="N1357" s="101"/>
      <c r="O1357" s="101"/>
      <c r="P1357" s="101"/>
      <c r="Q1357" s="101"/>
      <c r="R1357" s="101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</row>
    <row r="1358" spans="1:28" ht="12.75" customHeight="1" x14ac:dyDescent="0.35">
      <c r="A1358" s="98"/>
      <c r="B1358" s="66"/>
      <c r="C1358" s="105"/>
      <c r="D1358" s="27"/>
      <c r="E1358" s="106"/>
      <c r="F1358" s="66"/>
      <c r="G1358" s="124"/>
      <c r="H1358" s="121"/>
      <c r="I1358" s="66"/>
      <c r="J1358" s="66"/>
      <c r="K1358" s="101"/>
      <c r="L1358" s="101"/>
      <c r="M1358" s="101"/>
      <c r="N1358" s="101"/>
      <c r="O1358" s="101"/>
      <c r="P1358" s="101"/>
      <c r="Q1358" s="101"/>
      <c r="R1358" s="101"/>
      <c r="S1358" s="101"/>
      <c r="T1358" s="101"/>
      <c r="U1358" s="101"/>
      <c r="V1358" s="101"/>
      <c r="W1358" s="101"/>
      <c r="X1358" s="101"/>
      <c r="Y1358" s="101"/>
      <c r="Z1358" s="101"/>
      <c r="AA1358" s="101"/>
      <c r="AB1358" s="101"/>
    </row>
    <row r="1359" spans="1:28" ht="12.75" customHeight="1" x14ac:dyDescent="0.35">
      <c r="A1359" s="98"/>
      <c r="B1359" s="66"/>
      <c r="C1359" s="105"/>
      <c r="D1359" s="27"/>
      <c r="E1359" s="106"/>
      <c r="F1359" s="66"/>
      <c r="G1359" s="124"/>
      <c r="H1359" s="121"/>
      <c r="I1359" s="66"/>
      <c r="J1359" s="66"/>
      <c r="K1359" s="101"/>
      <c r="L1359" s="101"/>
      <c r="M1359" s="101"/>
      <c r="N1359" s="101"/>
      <c r="O1359" s="101"/>
      <c r="P1359" s="101"/>
      <c r="Q1359" s="101"/>
      <c r="R1359" s="101"/>
      <c r="S1359" s="101"/>
      <c r="T1359" s="101"/>
      <c r="U1359" s="101"/>
      <c r="V1359" s="101"/>
      <c r="W1359" s="101"/>
      <c r="X1359" s="101"/>
      <c r="Y1359" s="101"/>
      <c r="Z1359" s="101"/>
      <c r="AA1359" s="101"/>
      <c r="AB1359" s="101"/>
    </row>
    <row r="1360" spans="1:28" ht="12.75" customHeight="1" x14ac:dyDescent="0.35">
      <c r="A1360" s="98"/>
      <c r="B1360" s="66"/>
      <c r="C1360" s="105"/>
      <c r="D1360" s="27"/>
      <c r="E1360" s="106"/>
      <c r="F1360" s="66"/>
      <c r="G1360" s="124"/>
      <c r="H1360" s="121"/>
      <c r="I1360" s="66"/>
      <c r="J1360" s="66"/>
      <c r="K1360" s="101"/>
      <c r="L1360" s="101"/>
      <c r="M1360" s="101"/>
      <c r="N1360" s="101"/>
      <c r="O1360" s="101"/>
      <c r="P1360" s="101"/>
      <c r="Q1360" s="101"/>
      <c r="R1360" s="101"/>
      <c r="S1360" s="101"/>
      <c r="T1360" s="101"/>
      <c r="U1360" s="101"/>
      <c r="V1360" s="101"/>
      <c r="W1360" s="101"/>
      <c r="X1360" s="101"/>
      <c r="Y1360" s="101"/>
      <c r="Z1360" s="101"/>
      <c r="AA1360" s="101"/>
      <c r="AB1360" s="101"/>
    </row>
    <row r="1361" spans="1:28" ht="12.75" customHeight="1" x14ac:dyDescent="0.35">
      <c r="A1361" s="98"/>
      <c r="B1361" s="66"/>
      <c r="C1361" s="105"/>
      <c r="D1361" s="27"/>
      <c r="E1361" s="106"/>
      <c r="F1361" s="66"/>
      <c r="G1361" s="124"/>
      <c r="H1361" s="121"/>
      <c r="I1361" s="66"/>
      <c r="J1361" s="66"/>
      <c r="K1361" s="101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</row>
    <row r="1362" spans="1:28" ht="12.75" customHeight="1" x14ac:dyDescent="0.35">
      <c r="A1362" s="98"/>
      <c r="B1362" s="66"/>
      <c r="C1362" s="105"/>
      <c r="D1362" s="27"/>
      <c r="E1362" s="106"/>
      <c r="F1362" s="66"/>
      <c r="G1362" s="124"/>
      <c r="H1362" s="121"/>
      <c r="I1362" s="66"/>
      <c r="J1362" s="66"/>
      <c r="K1362" s="101"/>
      <c r="L1362" s="101"/>
      <c r="M1362" s="101"/>
      <c r="N1362" s="101"/>
      <c r="O1362" s="101"/>
      <c r="P1362" s="101"/>
      <c r="Q1362" s="101"/>
      <c r="R1362" s="101"/>
      <c r="S1362" s="101"/>
      <c r="T1362" s="101"/>
      <c r="U1362" s="101"/>
      <c r="V1362" s="101"/>
      <c r="W1362" s="101"/>
      <c r="X1362" s="101"/>
      <c r="Y1362" s="101"/>
      <c r="Z1362" s="101"/>
      <c r="AA1362" s="101"/>
      <c r="AB1362" s="101"/>
    </row>
    <row r="1363" spans="1:28" ht="12.75" customHeight="1" x14ac:dyDescent="0.35">
      <c r="A1363" s="98"/>
      <c r="B1363" s="66"/>
      <c r="C1363" s="105"/>
      <c r="D1363" s="27"/>
      <c r="E1363" s="106"/>
      <c r="F1363" s="66"/>
      <c r="G1363" s="124"/>
      <c r="H1363" s="121"/>
      <c r="I1363" s="66"/>
      <c r="J1363" s="66"/>
      <c r="K1363" s="101"/>
      <c r="L1363" s="101"/>
      <c r="M1363" s="101"/>
      <c r="N1363" s="101"/>
      <c r="O1363" s="101"/>
      <c r="P1363" s="101"/>
      <c r="Q1363" s="101"/>
      <c r="R1363" s="101"/>
      <c r="S1363" s="101"/>
      <c r="T1363" s="101"/>
      <c r="U1363" s="101"/>
      <c r="V1363" s="101"/>
      <c r="W1363" s="101"/>
      <c r="X1363" s="101"/>
      <c r="Y1363" s="101"/>
      <c r="Z1363" s="101"/>
      <c r="AA1363" s="101"/>
      <c r="AB1363" s="101"/>
    </row>
    <row r="1364" spans="1:28" ht="12.75" customHeight="1" x14ac:dyDescent="0.35">
      <c r="A1364" s="98"/>
      <c r="B1364" s="66"/>
      <c r="C1364" s="105"/>
      <c r="D1364" s="27"/>
      <c r="E1364" s="106"/>
      <c r="F1364" s="66"/>
      <c r="G1364" s="124"/>
      <c r="H1364" s="121"/>
      <c r="I1364" s="66"/>
      <c r="J1364" s="66"/>
      <c r="K1364" s="101"/>
      <c r="L1364" s="101"/>
      <c r="M1364" s="101"/>
      <c r="N1364" s="101"/>
      <c r="O1364" s="101"/>
      <c r="P1364" s="101"/>
      <c r="Q1364" s="101"/>
      <c r="R1364" s="101"/>
      <c r="S1364" s="101"/>
      <c r="T1364" s="101"/>
      <c r="U1364" s="101"/>
      <c r="V1364" s="101"/>
      <c r="W1364" s="101"/>
      <c r="X1364" s="101"/>
      <c r="Y1364" s="101"/>
      <c r="Z1364" s="101"/>
      <c r="AA1364" s="101"/>
      <c r="AB1364" s="101"/>
    </row>
    <row r="1365" spans="1:28" ht="12.75" customHeight="1" x14ac:dyDescent="0.35">
      <c r="A1365" s="98"/>
      <c r="B1365" s="66"/>
      <c r="C1365" s="105"/>
      <c r="D1365" s="27"/>
      <c r="E1365" s="106"/>
      <c r="F1365" s="66"/>
      <c r="G1365" s="124"/>
      <c r="H1365" s="121"/>
      <c r="I1365" s="66"/>
      <c r="J1365" s="66"/>
      <c r="K1365" s="101"/>
      <c r="L1365" s="101"/>
      <c r="M1365" s="101"/>
      <c r="N1365" s="101"/>
      <c r="O1365" s="101"/>
      <c r="P1365" s="101"/>
      <c r="Q1365" s="101"/>
      <c r="R1365" s="101"/>
      <c r="S1365" s="101"/>
      <c r="T1365" s="101"/>
      <c r="U1365" s="101"/>
      <c r="V1365" s="101"/>
      <c r="W1365" s="101"/>
      <c r="X1365" s="101"/>
      <c r="Y1365" s="101"/>
      <c r="Z1365" s="101"/>
      <c r="AA1365" s="101"/>
      <c r="AB1365" s="101"/>
    </row>
    <row r="1366" spans="1:28" ht="12.75" customHeight="1" x14ac:dyDescent="0.35">
      <c r="A1366" s="98"/>
      <c r="B1366" s="66"/>
      <c r="C1366" s="105"/>
      <c r="D1366" s="27"/>
      <c r="E1366" s="106"/>
      <c r="F1366" s="66"/>
      <c r="G1366" s="124"/>
      <c r="H1366" s="121"/>
      <c r="I1366" s="66"/>
      <c r="J1366" s="66"/>
      <c r="K1366" s="101"/>
      <c r="L1366" s="101"/>
      <c r="M1366" s="101"/>
      <c r="N1366" s="101"/>
      <c r="O1366" s="101"/>
      <c r="P1366" s="101"/>
      <c r="Q1366" s="101"/>
      <c r="R1366" s="101"/>
      <c r="S1366" s="101"/>
      <c r="T1366" s="101"/>
      <c r="U1366" s="101"/>
      <c r="V1366" s="101"/>
      <c r="W1366" s="101"/>
      <c r="X1366" s="101"/>
      <c r="Y1366" s="101"/>
      <c r="Z1366" s="101"/>
      <c r="AA1366" s="101"/>
      <c r="AB1366" s="101"/>
    </row>
    <row r="1367" spans="1:28" ht="12.75" customHeight="1" x14ac:dyDescent="0.35">
      <c r="A1367" s="98"/>
      <c r="B1367" s="66"/>
      <c r="C1367" s="105"/>
      <c r="D1367" s="27"/>
      <c r="E1367" s="106"/>
      <c r="F1367" s="66"/>
      <c r="G1367" s="124"/>
      <c r="H1367" s="121"/>
      <c r="I1367" s="66"/>
      <c r="J1367" s="66"/>
      <c r="K1367" s="101"/>
      <c r="L1367" s="101"/>
      <c r="M1367" s="101"/>
      <c r="N1367" s="101"/>
      <c r="O1367" s="101"/>
      <c r="P1367" s="101"/>
      <c r="Q1367" s="101"/>
      <c r="R1367" s="101"/>
      <c r="S1367" s="101"/>
      <c r="T1367" s="101"/>
      <c r="U1367" s="101"/>
      <c r="V1367" s="101"/>
      <c r="W1367" s="101"/>
      <c r="X1367" s="101"/>
      <c r="Y1367" s="101"/>
      <c r="Z1367" s="101"/>
      <c r="AA1367" s="101"/>
      <c r="AB1367" s="101"/>
    </row>
    <row r="1368" spans="1:28" ht="12.75" customHeight="1" x14ac:dyDescent="0.35">
      <c r="A1368" s="98"/>
      <c r="B1368" s="66"/>
      <c r="C1368" s="105"/>
      <c r="D1368" s="27"/>
      <c r="E1368" s="106"/>
      <c r="F1368" s="66"/>
      <c r="G1368" s="124"/>
      <c r="H1368" s="121"/>
      <c r="I1368" s="66"/>
      <c r="J1368" s="66"/>
      <c r="K1368" s="101"/>
      <c r="L1368" s="101"/>
      <c r="M1368" s="101"/>
      <c r="N1368" s="101"/>
      <c r="O1368" s="101"/>
      <c r="P1368" s="101"/>
      <c r="Q1368" s="101"/>
      <c r="R1368" s="101"/>
      <c r="S1368" s="101"/>
      <c r="T1368" s="101"/>
      <c r="U1368" s="101"/>
      <c r="V1368" s="101"/>
      <c r="W1368" s="101"/>
      <c r="X1368" s="101"/>
      <c r="Y1368" s="101"/>
      <c r="Z1368" s="101"/>
      <c r="AA1368" s="101"/>
      <c r="AB1368" s="101"/>
    </row>
    <row r="1369" spans="1:28" ht="12.75" customHeight="1" x14ac:dyDescent="0.35">
      <c r="A1369" s="98"/>
      <c r="B1369" s="66"/>
      <c r="C1369" s="105"/>
      <c r="D1369" s="27"/>
      <c r="E1369" s="106"/>
      <c r="F1369" s="66"/>
      <c r="G1369" s="124"/>
      <c r="H1369" s="121"/>
      <c r="I1369" s="66"/>
      <c r="J1369" s="66"/>
      <c r="K1369" s="101"/>
      <c r="L1369" s="101"/>
      <c r="M1369" s="101"/>
      <c r="N1369" s="101"/>
      <c r="O1369" s="101"/>
      <c r="P1369" s="101"/>
      <c r="Q1369" s="101"/>
      <c r="R1369" s="101"/>
      <c r="S1369" s="101"/>
      <c r="T1369" s="101"/>
      <c r="U1369" s="101"/>
      <c r="V1369" s="101"/>
      <c r="W1369" s="101"/>
      <c r="X1369" s="101"/>
      <c r="Y1369" s="101"/>
      <c r="Z1369" s="101"/>
      <c r="AA1369" s="101"/>
      <c r="AB1369" s="101"/>
    </row>
    <row r="1370" spans="1:28" ht="12.75" customHeight="1" x14ac:dyDescent="0.35">
      <c r="A1370" s="98"/>
      <c r="B1370" s="66"/>
      <c r="C1370" s="105"/>
      <c r="D1370" s="27"/>
      <c r="E1370" s="106"/>
      <c r="F1370" s="66"/>
      <c r="G1370" s="124"/>
      <c r="H1370" s="121"/>
      <c r="I1370" s="66"/>
      <c r="J1370" s="66"/>
      <c r="K1370" s="101"/>
      <c r="L1370" s="101"/>
      <c r="M1370" s="101"/>
      <c r="N1370" s="101"/>
      <c r="O1370" s="101"/>
      <c r="P1370" s="101"/>
      <c r="Q1370" s="101"/>
      <c r="R1370" s="101"/>
      <c r="S1370" s="101"/>
      <c r="T1370" s="101"/>
      <c r="U1370" s="101"/>
      <c r="V1370" s="101"/>
      <c r="W1370" s="101"/>
      <c r="X1370" s="101"/>
      <c r="Y1370" s="101"/>
      <c r="Z1370" s="101"/>
      <c r="AA1370" s="101"/>
      <c r="AB1370" s="101"/>
    </row>
    <row r="1371" spans="1:28" ht="12.75" customHeight="1" x14ac:dyDescent="0.35">
      <c r="A1371" s="98"/>
      <c r="B1371" s="66"/>
      <c r="C1371" s="105"/>
      <c r="D1371" s="27"/>
      <c r="E1371" s="106"/>
      <c r="F1371" s="66"/>
      <c r="G1371" s="124"/>
      <c r="H1371" s="121"/>
      <c r="I1371" s="66"/>
      <c r="J1371" s="66"/>
      <c r="K1371" s="101"/>
      <c r="L1371" s="101"/>
      <c r="M1371" s="101"/>
      <c r="N1371" s="101"/>
      <c r="O1371" s="101"/>
      <c r="P1371" s="101"/>
      <c r="Q1371" s="101"/>
      <c r="R1371" s="101"/>
      <c r="S1371" s="101"/>
      <c r="T1371" s="101"/>
      <c r="U1371" s="101"/>
      <c r="V1371" s="101"/>
      <c r="W1371" s="101"/>
      <c r="X1371" s="101"/>
      <c r="Y1371" s="101"/>
      <c r="Z1371" s="101"/>
      <c r="AA1371" s="101"/>
      <c r="AB1371" s="101"/>
    </row>
    <row r="1372" spans="1:28" ht="12.75" customHeight="1" x14ac:dyDescent="0.35">
      <c r="A1372" s="98"/>
      <c r="B1372" s="66"/>
      <c r="C1372" s="105"/>
      <c r="D1372" s="27"/>
      <c r="E1372" s="106"/>
      <c r="F1372" s="66"/>
      <c r="G1372" s="124"/>
      <c r="H1372" s="121"/>
      <c r="I1372" s="66"/>
      <c r="J1372" s="66"/>
      <c r="K1372" s="101"/>
      <c r="L1372" s="101"/>
      <c r="M1372" s="101"/>
      <c r="N1372" s="101"/>
      <c r="O1372" s="101"/>
      <c r="P1372" s="101"/>
      <c r="Q1372" s="101"/>
      <c r="R1372" s="101"/>
      <c r="S1372" s="101"/>
      <c r="T1372" s="101"/>
      <c r="U1372" s="101"/>
      <c r="V1372" s="101"/>
      <c r="W1372" s="101"/>
      <c r="X1372" s="101"/>
      <c r="Y1372" s="101"/>
      <c r="Z1372" s="101"/>
      <c r="AA1372" s="101"/>
      <c r="AB1372" s="101"/>
    </row>
    <row r="1373" spans="1:28" ht="12.75" customHeight="1" x14ac:dyDescent="0.35">
      <c r="A1373" s="98"/>
      <c r="B1373" s="66"/>
      <c r="C1373" s="105"/>
      <c r="D1373" s="27"/>
      <c r="E1373" s="106"/>
      <c r="F1373" s="66"/>
      <c r="G1373" s="124"/>
      <c r="H1373" s="121"/>
      <c r="I1373" s="66"/>
      <c r="J1373" s="66"/>
      <c r="K1373" s="101"/>
      <c r="L1373" s="101"/>
      <c r="M1373" s="101"/>
      <c r="N1373" s="101"/>
      <c r="O1373" s="101"/>
      <c r="P1373" s="101"/>
      <c r="Q1373" s="101"/>
      <c r="R1373" s="101"/>
      <c r="S1373" s="101"/>
      <c r="T1373" s="101"/>
      <c r="U1373" s="101"/>
      <c r="V1373" s="101"/>
      <c r="W1373" s="101"/>
      <c r="X1373" s="101"/>
      <c r="Y1373" s="101"/>
      <c r="Z1373" s="101"/>
      <c r="AA1373" s="101"/>
      <c r="AB1373" s="101"/>
    </row>
    <row r="1374" spans="1:28" ht="12.75" customHeight="1" x14ac:dyDescent="0.35">
      <c r="A1374" s="98"/>
      <c r="B1374" s="66"/>
      <c r="C1374" s="105"/>
      <c r="D1374" s="27"/>
      <c r="E1374" s="106"/>
      <c r="F1374" s="66"/>
      <c r="G1374" s="124"/>
      <c r="H1374" s="121"/>
      <c r="I1374" s="66"/>
      <c r="J1374" s="66"/>
      <c r="K1374" s="101"/>
      <c r="L1374" s="101"/>
      <c r="M1374" s="101"/>
      <c r="N1374" s="101"/>
      <c r="O1374" s="101"/>
      <c r="P1374" s="101"/>
      <c r="Q1374" s="101"/>
      <c r="R1374" s="101"/>
      <c r="S1374" s="101"/>
      <c r="T1374" s="101"/>
      <c r="U1374" s="101"/>
      <c r="V1374" s="101"/>
      <c r="W1374" s="101"/>
      <c r="X1374" s="101"/>
      <c r="Y1374" s="101"/>
      <c r="Z1374" s="101"/>
      <c r="AA1374" s="101"/>
      <c r="AB1374" s="101"/>
    </row>
    <row r="1375" spans="1:28" ht="12.75" customHeight="1" x14ac:dyDescent="0.35">
      <c r="A1375" s="98"/>
      <c r="B1375" s="66"/>
      <c r="C1375" s="105"/>
      <c r="D1375" s="27"/>
      <c r="E1375" s="106"/>
      <c r="F1375" s="66"/>
      <c r="G1375" s="124"/>
      <c r="H1375" s="121"/>
      <c r="I1375" s="66"/>
      <c r="J1375" s="66"/>
      <c r="K1375" s="101"/>
      <c r="L1375" s="101"/>
      <c r="M1375" s="101"/>
      <c r="N1375" s="101"/>
      <c r="O1375" s="101"/>
      <c r="P1375" s="101"/>
      <c r="Q1375" s="101"/>
      <c r="R1375" s="101"/>
      <c r="S1375" s="101"/>
      <c r="T1375" s="101"/>
      <c r="U1375" s="101"/>
      <c r="V1375" s="101"/>
      <c r="W1375" s="101"/>
      <c r="X1375" s="101"/>
      <c r="Y1375" s="101"/>
      <c r="Z1375" s="101"/>
      <c r="AA1375" s="101"/>
      <c r="AB1375" s="101"/>
    </row>
    <row r="1376" spans="1:28" ht="12.75" customHeight="1" x14ac:dyDescent="0.35">
      <c r="A1376" s="98"/>
      <c r="B1376" s="66"/>
      <c r="C1376" s="105"/>
      <c r="D1376" s="27"/>
      <c r="E1376" s="106"/>
      <c r="F1376" s="66"/>
      <c r="G1376" s="124"/>
      <c r="H1376" s="121"/>
      <c r="I1376" s="66"/>
      <c r="J1376" s="66"/>
      <c r="K1376" s="101"/>
      <c r="L1376" s="101"/>
      <c r="M1376" s="101"/>
      <c r="N1376" s="101"/>
      <c r="O1376" s="101"/>
      <c r="P1376" s="101"/>
      <c r="Q1376" s="101"/>
      <c r="R1376" s="101"/>
      <c r="S1376" s="101"/>
      <c r="T1376" s="101"/>
      <c r="U1376" s="101"/>
      <c r="V1376" s="101"/>
      <c r="W1376" s="101"/>
      <c r="X1376" s="101"/>
      <c r="Y1376" s="101"/>
      <c r="Z1376" s="101"/>
      <c r="AA1376" s="101"/>
      <c r="AB1376" s="101"/>
    </row>
    <row r="1377" spans="1:28" ht="12.75" customHeight="1" x14ac:dyDescent="0.35">
      <c r="A1377" s="98"/>
      <c r="B1377" s="66"/>
      <c r="C1377" s="105"/>
      <c r="D1377" s="27"/>
      <c r="E1377" s="106"/>
      <c r="F1377" s="66"/>
      <c r="G1377" s="124"/>
      <c r="H1377" s="121"/>
      <c r="I1377" s="66"/>
      <c r="J1377" s="66"/>
      <c r="K1377" s="101"/>
      <c r="L1377" s="101"/>
      <c r="M1377" s="101"/>
      <c r="N1377" s="101"/>
      <c r="O1377" s="101"/>
      <c r="P1377" s="101"/>
      <c r="Q1377" s="101"/>
      <c r="R1377" s="101"/>
      <c r="S1377" s="101"/>
      <c r="T1377" s="101"/>
      <c r="U1377" s="101"/>
      <c r="V1377" s="101"/>
      <c r="W1377" s="101"/>
      <c r="X1377" s="101"/>
      <c r="Y1377" s="101"/>
      <c r="Z1377" s="101"/>
      <c r="AA1377" s="101"/>
      <c r="AB1377" s="101"/>
    </row>
    <row r="1378" spans="1:28" ht="12.75" customHeight="1" x14ac:dyDescent="0.35">
      <c r="A1378" s="98"/>
      <c r="B1378" s="66"/>
      <c r="C1378" s="105"/>
      <c r="D1378" s="27"/>
      <c r="E1378" s="106"/>
      <c r="F1378" s="66"/>
      <c r="G1378" s="124"/>
      <c r="H1378" s="121"/>
      <c r="I1378" s="66"/>
      <c r="J1378" s="66"/>
      <c r="K1378" s="101"/>
      <c r="L1378" s="101"/>
      <c r="M1378" s="101"/>
      <c r="N1378" s="101"/>
      <c r="O1378" s="101"/>
      <c r="P1378" s="101"/>
      <c r="Q1378" s="101"/>
      <c r="R1378" s="101"/>
      <c r="S1378" s="101"/>
      <c r="T1378" s="101"/>
      <c r="U1378" s="101"/>
      <c r="V1378" s="101"/>
      <c r="W1378" s="101"/>
      <c r="X1378" s="101"/>
      <c r="Y1378" s="101"/>
      <c r="Z1378" s="101"/>
      <c r="AA1378" s="101"/>
      <c r="AB1378" s="101"/>
    </row>
    <row r="1379" spans="1:28" ht="12.75" customHeight="1" x14ac:dyDescent="0.35">
      <c r="A1379" s="98"/>
      <c r="B1379" s="66"/>
      <c r="C1379" s="105"/>
      <c r="D1379" s="27"/>
      <c r="E1379" s="106"/>
      <c r="F1379" s="66"/>
      <c r="G1379" s="124"/>
      <c r="H1379" s="121"/>
      <c r="I1379" s="66"/>
      <c r="J1379" s="66"/>
      <c r="K1379" s="101"/>
      <c r="L1379" s="101"/>
      <c r="M1379" s="101"/>
      <c r="N1379" s="101"/>
      <c r="O1379" s="101"/>
      <c r="P1379" s="101"/>
      <c r="Q1379" s="101"/>
      <c r="R1379" s="101"/>
      <c r="S1379" s="101"/>
      <c r="T1379" s="101"/>
      <c r="U1379" s="101"/>
      <c r="V1379" s="101"/>
      <c r="W1379" s="101"/>
      <c r="X1379" s="101"/>
      <c r="Y1379" s="101"/>
      <c r="Z1379" s="101"/>
      <c r="AA1379" s="101"/>
      <c r="AB1379" s="101"/>
    </row>
    <row r="1380" spans="1:28" ht="12.75" customHeight="1" x14ac:dyDescent="0.35">
      <c r="A1380" s="98"/>
      <c r="B1380" s="66"/>
      <c r="C1380" s="105"/>
      <c r="D1380" s="27"/>
      <c r="E1380" s="106"/>
      <c r="F1380" s="66"/>
      <c r="G1380" s="124"/>
      <c r="H1380" s="121"/>
      <c r="I1380" s="66"/>
      <c r="J1380" s="66"/>
      <c r="K1380" s="101"/>
      <c r="L1380" s="101"/>
      <c r="M1380" s="101"/>
      <c r="N1380" s="101"/>
      <c r="O1380" s="101"/>
      <c r="P1380" s="101"/>
      <c r="Q1380" s="101"/>
      <c r="R1380" s="101"/>
      <c r="S1380" s="101"/>
      <c r="T1380" s="101"/>
      <c r="U1380" s="101"/>
      <c r="V1380" s="101"/>
      <c r="W1380" s="101"/>
      <c r="X1380" s="101"/>
      <c r="Y1380" s="101"/>
      <c r="Z1380" s="101"/>
      <c r="AA1380" s="101"/>
      <c r="AB1380" s="101"/>
    </row>
    <row r="1381" spans="1:28" ht="12.75" customHeight="1" x14ac:dyDescent="0.35">
      <c r="A1381" s="98"/>
      <c r="B1381" s="66"/>
      <c r="C1381" s="105"/>
      <c r="D1381" s="27"/>
      <c r="E1381" s="106"/>
      <c r="F1381" s="66"/>
      <c r="G1381" s="124"/>
      <c r="H1381" s="121"/>
      <c r="I1381" s="66"/>
      <c r="J1381" s="66"/>
      <c r="K1381" s="101"/>
      <c r="L1381" s="101"/>
      <c r="M1381" s="101"/>
      <c r="N1381" s="101"/>
      <c r="O1381" s="101"/>
      <c r="P1381" s="101"/>
      <c r="Q1381" s="101"/>
      <c r="R1381" s="101"/>
      <c r="S1381" s="101"/>
      <c r="T1381" s="101"/>
      <c r="U1381" s="101"/>
      <c r="V1381" s="101"/>
      <c r="W1381" s="101"/>
      <c r="X1381" s="101"/>
      <c r="Y1381" s="101"/>
      <c r="Z1381" s="101"/>
      <c r="AA1381" s="101"/>
      <c r="AB1381" s="101"/>
    </row>
    <row r="1382" spans="1:28" ht="12.75" customHeight="1" x14ac:dyDescent="0.35">
      <c r="A1382" s="98"/>
      <c r="B1382" s="66"/>
      <c r="C1382" s="105"/>
      <c r="D1382" s="27"/>
      <c r="E1382" s="106"/>
      <c r="F1382" s="66"/>
      <c r="G1382" s="124"/>
      <c r="H1382" s="121"/>
      <c r="I1382" s="66"/>
      <c r="J1382" s="66"/>
      <c r="K1382" s="101"/>
      <c r="L1382" s="101"/>
      <c r="M1382" s="101"/>
      <c r="N1382" s="101"/>
      <c r="O1382" s="101"/>
      <c r="P1382" s="101"/>
      <c r="Q1382" s="101"/>
      <c r="R1382" s="101"/>
      <c r="S1382" s="101"/>
      <c r="T1382" s="101"/>
      <c r="U1382" s="101"/>
      <c r="V1382" s="101"/>
      <c r="W1382" s="101"/>
      <c r="X1382" s="101"/>
      <c r="Y1382" s="101"/>
      <c r="Z1382" s="101"/>
      <c r="AA1382" s="101"/>
      <c r="AB1382" s="101"/>
    </row>
    <row r="1383" spans="1:28" ht="12.75" customHeight="1" x14ac:dyDescent="0.35">
      <c r="A1383" s="98"/>
      <c r="B1383" s="66"/>
      <c r="C1383" s="105"/>
      <c r="D1383" s="27"/>
      <c r="E1383" s="106"/>
      <c r="F1383" s="66"/>
      <c r="G1383" s="124"/>
      <c r="H1383" s="121"/>
      <c r="I1383" s="66"/>
      <c r="J1383" s="66"/>
      <c r="K1383" s="101"/>
      <c r="L1383" s="101"/>
      <c r="M1383" s="101"/>
      <c r="N1383" s="101"/>
      <c r="O1383" s="101"/>
      <c r="P1383" s="101"/>
      <c r="Q1383" s="101"/>
      <c r="R1383" s="101"/>
      <c r="S1383" s="101"/>
      <c r="T1383" s="101"/>
      <c r="U1383" s="101"/>
      <c r="V1383" s="101"/>
      <c r="W1383" s="101"/>
      <c r="X1383" s="101"/>
      <c r="Y1383" s="101"/>
      <c r="Z1383" s="101"/>
      <c r="AA1383" s="101"/>
      <c r="AB1383" s="101"/>
    </row>
    <row r="1384" spans="1:28" ht="12.75" customHeight="1" x14ac:dyDescent="0.35">
      <c r="A1384" s="98"/>
      <c r="B1384" s="66"/>
      <c r="C1384" s="105"/>
      <c r="D1384" s="27"/>
      <c r="E1384" s="106"/>
      <c r="F1384" s="66"/>
      <c r="G1384" s="124"/>
      <c r="H1384" s="121"/>
      <c r="I1384" s="66"/>
      <c r="J1384" s="66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01"/>
      <c r="U1384" s="101"/>
      <c r="V1384" s="101"/>
      <c r="W1384" s="101"/>
      <c r="X1384" s="101"/>
      <c r="Y1384" s="101"/>
      <c r="Z1384" s="101"/>
      <c r="AA1384" s="101"/>
      <c r="AB1384" s="101"/>
    </row>
    <row r="1385" spans="1:28" ht="12.75" customHeight="1" x14ac:dyDescent="0.35">
      <c r="A1385" s="98"/>
      <c r="B1385" s="66"/>
      <c r="C1385" s="105"/>
      <c r="D1385" s="27"/>
      <c r="E1385" s="106"/>
      <c r="F1385" s="66"/>
      <c r="G1385" s="124"/>
      <c r="H1385" s="121"/>
      <c r="I1385" s="66"/>
      <c r="J1385" s="66"/>
      <c r="K1385" s="101"/>
      <c r="L1385" s="101"/>
      <c r="M1385" s="101"/>
      <c r="N1385" s="101"/>
      <c r="O1385" s="101"/>
      <c r="P1385" s="101"/>
      <c r="Q1385" s="101"/>
      <c r="R1385" s="101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</row>
    <row r="1386" spans="1:28" ht="12.75" customHeight="1" x14ac:dyDescent="0.35">
      <c r="A1386" s="98"/>
      <c r="B1386" s="66"/>
      <c r="C1386" s="105"/>
      <c r="D1386" s="27"/>
      <c r="E1386" s="106"/>
      <c r="F1386" s="66"/>
      <c r="G1386" s="124"/>
      <c r="H1386" s="121"/>
      <c r="I1386" s="66"/>
      <c r="J1386" s="66"/>
      <c r="K1386" s="101"/>
      <c r="L1386" s="101"/>
      <c r="M1386" s="101"/>
      <c r="N1386" s="101"/>
      <c r="O1386" s="101"/>
      <c r="P1386" s="101"/>
      <c r="Q1386" s="101"/>
      <c r="R1386" s="101"/>
      <c r="S1386" s="101"/>
      <c r="T1386" s="101"/>
      <c r="U1386" s="101"/>
      <c r="V1386" s="101"/>
      <c r="W1386" s="101"/>
      <c r="X1386" s="101"/>
      <c r="Y1386" s="101"/>
      <c r="Z1386" s="101"/>
      <c r="AA1386" s="101"/>
      <c r="AB1386" s="101"/>
    </row>
    <row r="1387" spans="1:28" ht="12.75" customHeight="1" x14ac:dyDescent="0.35">
      <c r="A1387" s="98"/>
      <c r="B1387" s="66"/>
      <c r="C1387" s="105"/>
      <c r="D1387" s="27"/>
      <c r="E1387" s="106"/>
      <c r="F1387" s="66"/>
      <c r="G1387" s="124"/>
      <c r="H1387" s="121"/>
      <c r="I1387" s="66"/>
      <c r="J1387" s="66"/>
      <c r="K1387" s="101"/>
      <c r="L1387" s="101"/>
      <c r="M1387" s="101"/>
      <c r="N1387" s="101"/>
      <c r="O1387" s="101"/>
      <c r="P1387" s="101"/>
      <c r="Q1387" s="101"/>
      <c r="R1387" s="101"/>
      <c r="S1387" s="101"/>
      <c r="T1387" s="101"/>
      <c r="U1387" s="101"/>
      <c r="V1387" s="101"/>
      <c r="W1387" s="101"/>
      <c r="X1387" s="101"/>
      <c r="Y1387" s="101"/>
      <c r="Z1387" s="101"/>
      <c r="AA1387" s="101"/>
      <c r="AB1387" s="101"/>
    </row>
    <row r="1388" spans="1:28" ht="12.75" customHeight="1" x14ac:dyDescent="0.35">
      <c r="A1388" s="98"/>
      <c r="B1388" s="66"/>
      <c r="C1388" s="105"/>
      <c r="D1388" s="27"/>
      <c r="E1388" s="106"/>
      <c r="F1388" s="66"/>
      <c r="G1388" s="124"/>
      <c r="H1388" s="121"/>
      <c r="I1388" s="66"/>
      <c r="J1388" s="66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</row>
    <row r="1389" spans="1:28" ht="12.75" customHeight="1" x14ac:dyDescent="0.35">
      <c r="A1389" s="98"/>
      <c r="B1389" s="66"/>
      <c r="C1389" s="105"/>
      <c r="D1389" s="27"/>
      <c r="E1389" s="106"/>
      <c r="F1389" s="66"/>
      <c r="G1389" s="124"/>
      <c r="H1389" s="121"/>
      <c r="I1389" s="66"/>
      <c r="J1389" s="66"/>
      <c r="K1389" s="101"/>
      <c r="L1389" s="101"/>
      <c r="M1389" s="101"/>
      <c r="N1389" s="101"/>
      <c r="O1389" s="101"/>
      <c r="P1389" s="101"/>
      <c r="Q1389" s="101"/>
      <c r="R1389" s="101"/>
      <c r="S1389" s="101"/>
      <c r="T1389" s="101"/>
      <c r="U1389" s="101"/>
      <c r="V1389" s="101"/>
      <c r="W1389" s="101"/>
      <c r="X1389" s="101"/>
      <c r="Y1389" s="101"/>
      <c r="Z1389" s="101"/>
      <c r="AA1389" s="101"/>
      <c r="AB1389" s="101"/>
    </row>
    <row r="1390" spans="1:28" ht="12.75" customHeight="1" x14ac:dyDescent="0.35">
      <c r="A1390" s="98"/>
      <c r="B1390" s="66"/>
      <c r="C1390" s="105"/>
      <c r="D1390" s="27"/>
      <c r="E1390" s="106"/>
      <c r="F1390" s="66"/>
      <c r="G1390" s="124"/>
      <c r="H1390" s="121"/>
      <c r="I1390" s="66"/>
      <c r="J1390" s="66"/>
      <c r="K1390" s="101"/>
      <c r="L1390" s="101"/>
      <c r="M1390" s="101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01"/>
      <c r="X1390" s="101"/>
      <c r="Y1390" s="101"/>
      <c r="Z1390" s="101"/>
      <c r="AA1390" s="101"/>
      <c r="AB1390" s="101"/>
    </row>
    <row r="1391" spans="1:28" ht="12.75" customHeight="1" x14ac:dyDescent="0.35">
      <c r="A1391" s="98"/>
      <c r="B1391" s="66"/>
      <c r="C1391" s="105"/>
      <c r="D1391" s="27"/>
      <c r="E1391" s="106"/>
      <c r="F1391" s="66"/>
      <c r="G1391" s="124"/>
      <c r="H1391" s="121"/>
      <c r="I1391" s="66"/>
      <c r="J1391" s="66"/>
      <c r="K1391" s="101"/>
      <c r="L1391" s="101"/>
      <c r="M1391" s="101"/>
      <c r="N1391" s="101"/>
      <c r="O1391" s="101"/>
      <c r="P1391" s="101"/>
      <c r="Q1391" s="101"/>
      <c r="R1391" s="101"/>
      <c r="S1391" s="101"/>
      <c r="T1391" s="101"/>
      <c r="U1391" s="101"/>
      <c r="V1391" s="101"/>
      <c r="W1391" s="101"/>
      <c r="X1391" s="101"/>
      <c r="Y1391" s="101"/>
      <c r="Z1391" s="101"/>
      <c r="AA1391" s="101"/>
      <c r="AB1391" s="101"/>
    </row>
    <row r="1392" spans="1:28" ht="12.75" customHeight="1" x14ac:dyDescent="0.35">
      <c r="A1392" s="98"/>
      <c r="B1392" s="66"/>
      <c r="C1392" s="105"/>
      <c r="D1392" s="27"/>
      <c r="E1392" s="106"/>
      <c r="F1392" s="66"/>
      <c r="G1392" s="124"/>
      <c r="H1392" s="121"/>
      <c r="I1392" s="66"/>
      <c r="J1392" s="66"/>
      <c r="K1392" s="101"/>
      <c r="L1392" s="101"/>
      <c r="M1392" s="101"/>
      <c r="N1392" s="101"/>
      <c r="O1392" s="101"/>
      <c r="P1392" s="101"/>
      <c r="Q1392" s="101"/>
      <c r="R1392" s="101"/>
      <c r="S1392" s="101"/>
      <c r="T1392" s="101"/>
      <c r="U1392" s="101"/>
      <c r="V1392" s="101"/>
      <c r="W1392" s="101"/>
      <c r="X1392" s="101"/>
      <c r="Y1392" s="101"/>
      <c r="Z1392" s="101"/>
      <c r="AA1392" s="101"/>
      <c r="AB1392" s="101"/>
    </row>
    <row r="1393" spans="1:28" ht="12.75" customHeight="1" x14ac:dyDescent="0.35">
      <c r="A1393" s="98"/>
      <c r="B1393" s="66"/>
      <c r="C1393" s="105"/>
      <c r="D1393" s="27"/>
      <c r="E1393" s="106"/>
      <c r="F1393" s="66"/>
      <c r="G1393" s="124"/>
      <c r="H1393" s="121"/>
      <c r="I1393" s="66"/>
      <c r="J1393" s="66"/>
      <c r="K1393" s="101"/>
      <c r="L1393" s="101"/>
      <c r="M1393" s="101"/>
      <c r="N1393" s="101"/>
      <c r="O1393" s="101"/>
      <c r="P1393" s="101"/>
      <c r="Q1393" s="101"/>
      <c r="R1393" s="101"/>
      <c r="S1393" s="101"/>
      <c r="T1393" s="101"/>
      <c r="U1393" s="101"/>
      <c r="V1393" s="101"/>
      <c r="W1393" s="101"/>
      <c r="X1393" s="101"/>
      <c r="Y1393" s="101"/>
      <c r="Z1393" s="101"/>
      <c r="AA1393" s="101"/>
      <c r="AB1393" s="101"/>
    </row>
    <row r="1394" spans="1:28" ht="12.75" customHeight="1" x14ac:dyDescent="0.35">
      <c r="A1394" s="98"/>
      <c r="B1394" s="66"/>
      <c r="C1394" s="105"/>
      <c r="D1394" s="27"/>
      <c r="E1394" s="106"/>
      <c r="F1394" s="66"/>
      <c r="G1394" s="124"/>
      <c r="H1394" s="121"/>
      <c r="I1394" s="66"/>
      <c r="J1394" s="66"/>
      <c r="K1394" s="101"/>
      <c r="L1394" s="101"/>
      <c r="M1394" s="101"/>
      <c r="N1394" s="101"/>
      <c r="O1394" s="101"/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1"/>
    </row>
    <row r="1395" spans="1:28" ht="12.75" customHeight="1" x14ac:dyDescent="0.35">
      <c r="A1395" s="98"/>
      <c r="B1395" s="66"/>
      <c r="C1395" s="105"/>
      <c r="D1395" s="27"/>
      <c r="E1395" s="106"/>
      <c r="F1395" s="66"/>
      <c r="G1395" s="124"/>
      <c r="H1395" s="121"/>
      <c r="I1395" s="66"/>
      <c r="J1395" s="66"/>
      <c r="K1395" s="101"/>
      <c r="L1395" s="101"/>
      <c r="M1395" s="101"/>
      <c r="N1395" s="101"/>
      <c r="O1395" s="101"/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1"/>
    </row>
    <row r="1396" spans="1:28" ht="12.75" customHeight="1" x14ac:dyDescent="0.35">
      <c r="A1396" s="98"/>
      <c r="B1396" s="66"/>
      <c r="C1396" s="105"/>
      <c r="D1396" s="27"/>
      <c r="E1396" s="106"/>
      <c r="F1396" s="66"/>
      <c r="G1396" s="124"/>
      <c r="H1396" s="121"/>
      <c r="I1396" s="66"/>
      <c r="J1396" s="66"/>
      <c r="K1396" s="101"/>
      <c r="L1396" s="101"/>
      <c r="M1396" s="101"/>
      <c r="N1396" s="101"/>
      <c r="O1396" s="101"/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1"/>
    </row>
    <row r="1397" spans="1:28" ht="12.75" customHeight="1" x14ac:dyDescent="0.35">
      <c r="A1397" s="98"/>
      <c r="B1397" s="66"/>
      <c r="C1397" s="105"/>
      <c r="D1397" s="27"/>
      <c r="E1397" s="106"/>
      <c r="F1397" s="66"/>
      <c r="G1397" s="124"/>
      <c r="H1397" s="121"/>
      <c r="I1397" s="66"/>
      <c r="J1397" s="66"/>
      <c r="K1397" s="101"/>
      <c r="L1397" s="101"/>
      <c r="M1397" s="101"/>
      <c r="N1397" s="101"/>
      <c r="O1397" s="101"/>
      <c r="P1397" s="101"/>
      <c r="Q1397" s="101"/>
      <c r="R1397" s="101"/>
      <c r="S1397" s="101"/>
      <c r="T1397" s="101"/>
      <c r="U1397" s="101"/>
      <c r="V1397" s="101"/>
      <c r="W1397" s="101"/>
      <c r="X1397" s="101"/>
      <c r="Y1397" s="101"/>
      <c r="Z1397" s="101"/>
      <c r="AA1397" s="101"/>
      <c r="AB1397" s="101"/>
    </row>
    <row r="1398" spans="1:28" ht="12.75" customHeight="1" x14ac:dyDescent="0.35">
      <c r="A1398" s="98"/>
      <c r="B1398" s="66"/>
      <c r="C1398" s="105"/>
      <c r="D1398" s="27"/>
      <c r="E1398" s="106"/>
      <c r="F1398" s="66"/>
      <c r="G1398" s="124"/>
      <c r="H1398" s="121"/>
      <c r="I1398" s="66"/>
      <c r="J1398" s="66"/>
      <c r="K1398" s="101"/>
      <c r="L1398" s="101"/>
      <c r="M1398" s="101"/>
      <c r="N1398" s="101"/>
      <c r="O1398" s="101"/>
      <c r="P1398" s="101"/>
      <c r="Q1398" s="101"/>
      <c r="R1398" s="101"/>
      <c r="S1398" s="101"/>
      <c r="T1398" s="101"/>
      <c r="U1398" s="101"/>
      <c r="V1398" s="101"/>
      <c r="W1398" s="101"/>
      <c r="X1398" s="101"/>
      <c r="Y1398" s="101"/>
      <c r="Z1398" s="101"/>
      <c r="AA1398" s="101"/>
      <c r="AB1398" s="101"/>
    </row>
    <row r="1399" spans="1:28" ht="12.75" customHeight="1" x14ac:dyDescent="0.35">
      <c r="A1399" s="98"/>
      <c r="B1399" s="66"/>
      <c r="C1399" s="105"/>
      <c r="D1399" s="27"/>
      <c r="E1399" s="106"/>
      <c r="F1399" s="66"/>
      <c r="G1399" s="124"/>
      <c r="H1399" s="121"/>
      <c r="I1399" s="66"/>
      <c r="J1399" s="66"/>
      <c r="K1399" s="101"/>
      <c r="L1399" s="101"/>
      <c r="M1399" s="101"/>
      <c r="N1399" s="101"/>
      <c r="O1399" s="101"/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1"/>
    </row>
    <row r="1400" spans="1:28" ht="12.75" customHeight="1" x14ac:dyDescent="0.35">
      <c r="A1400" s="98"/>
      <c r="B1400" s="66"/>
      <c r="C1400" s="105"/>
      <c r="D1400" s="27"/>
      <c r="E1400" s="106"/>
      <c r="F1400" s="66"/>
      <c r="G1400" s="124"/>
      <c r="H1400" s="121"/>
      <c r="I1400" s="66"/>
      <c r="J1400" s="66"/>
      <c r="K1400" s="101"/>
      <c r="L1400" s="101"/>
      <c r="M1400" s="101"/>
      <c r="N1400" s="101"/>
      <c r="O1400" s="101"/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1"/>
    </row>
    <row r="1401" spans="1:28" ht="12.75" customHeight="1" x14ac:dyDescent="0.35">
      <c r="A1401" s="98"/>
      <c r="B1401" s="66"/>
      <c r="C1401" s="105"/>
      <c r="D1401" s="27"/>
      <c r="E1401" s="106"/>
      <c r="F1401" s="66"/>
      <c r="G1401" s="124"/>
      <c r="H1401" s="121"/>
      <c r="I1401" s="66"/>
      <c r="J1401" s="66"/>
      <c r="K1401" s="101"/>
      <c r="L1401" s="101"/>
      <c r="M1401" s="101"/>
      <c r="N1401" s="101"/>
      <c r="O1401" s="101"/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1"/>
    </row>
    <row r="1402" spans="1:28" ht="12.75" customHeight="1" x14ac:dyDescent="0.35">
      <c r="A1402" s="98"/>
      <c r="B1402" s="66"/>
      <c r="C1402" s="105"/>
      <c r="D1402" s="27"/>
      <c r="E1402" s="106"/>
      <c r="F1402" s="66"/>
      <c r="G1402" s="124"/>
      <c r="H1402" s="121"/>
      <c r="I1402" s="66"/>
      <c r="J1402" s="66"/>
      <c r="K1402" s="101"/>
      <c r="L1402" s="101"/>
      <c r="M1402" s="101"/>
      <c r="N1402" s="101"/>
      <c r="O1402" s="101"/>
      <c r="P1402" s="101"/>
      <c r="Q1402" s="101"/>
      <c r="R1402" s="101"/>
      <c r="S1402" s="101"/>
      <c r="T1402" s="101"/>
      <c r="U1402" s="101"/>
      <c r="V1402" s="101"/>
      <c r="W1402" s="101"/>
      <c r="X1402" s="101"/>
      <c r="Y1402" s="101"/>
      <c r="Z1402" s="101"/>
      <c r="AA1402" s="101"/>
      <c r="AB1402" s="101"/>
    </row>
    <row r="1403" spans="1:28" ht="12.75" customHeight="1" x14ac:dyDescent="0.35">
      <c r="A1403" s="98"/>
      <c r="B1403" s="66"/>
      <c r="C1403" s="105"/>
      <c r="D1403" s="27"/>
      <c r="E1403" s="106"/>
      <c r="F1403" s="66"/>
      <c r="G1403" s="124"/>
      <c r="H1403" s="121"/>
      <c r="I1403" s="66"/>
      <c r="J1403" s="66"/>
      <c r="K1403" s="101"/>
      <c r="L1403" s="101"/>
      <c r="M1403" s="101"/>
      <c r="N1403" s="101"/>
      <c r="O1403" s="101"/>
      <c r="P1403" s="101"/>
      <c r="Q1403" s="101"/>
      <c r="R1403" s="101"/>
      <c r="S1403" s="101"/>
      <c r="T1403" s="101"/>
      <c r="U1403" s="101"/>
      <c r="V1403" s="101"/>
      <c r="W1403" s="101"/>
      <c r="X1403" s="101"/>
      <c r="Y1403" s="101"/>
      <c r="Z1403" s="101"/>
      <c r="AA1403" s="101"/>
      <c r="AB1403" s="101"/>
    </row>
    <row r="1404" spans="1:28" ht="12.75" customHeight="1" x14ac:dyDescent="0.35">
      <c r="A1404" s="98"/>
      <c r="B1404" s="66"/>
      <c r="C1404" s="105"/>
      <c r="D1404" s="27"/>
      <c r="E1404" s="106"/>
      <c r="F1404" s="66"/>
      <c r="G1404" s="124"/>
      <c r="H1404" s="121"/>
      <c r="I1404" s="66"/>
      <c r="J1404" s="66"/>
      <c r="K1404" s="101"/>
      <c r="L1404" s="101"/>
      <c r="M1404" s="101"/>
      <c r="N1404" s="101"/>
      <c r="O1404" s="101"/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1"/>
    </row>
    <row r="1405" spans="1:28" ht="12.75" customHeight="1" x14ac:dyDescent="0.35">
      <c r="A1405" s="98"/>
      <c r="B1405" s="66"/>
      <c r="C1405" s="105"/>
      <c r="D1405" s="27"/>
      <c r="E1405" s="106"/>
      <c r="F1405" s="66"/>
      <c r="G1405" s="124"/>
      <c r="H1405" s="121"/>
      <c r="I1405" s="66"/>
      <c r="J1405" s="66"/>
      <c r="K1405" s="101"/>
      <c r="L1405" s="101"/>
      <c r="M1405" s="101"/>
      <c r="N1405" s="101"/>
      <c r="O1405" s="101"/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1"/>
    </row>
    <row r="1406" spans="1:28" ht="12.75" customHeight="1" x14ac:dyDescent="0.35">
      <c r="A1406" s="98"/>
      <c r="B1406" s="66"/>
      <c r="C1406" s="105"/>
      <c r="D1406" s="27"/>
      <c r="E1406" s="106"/>
      <c r="F1406" s="66"/>
      <c r="G1406" s="124"/>
      <c r="H1406" s="121"/>
      <c r="I1406" s="66"/>
      <c r="J1406" s="66"/>
      <c r="K1406" s="101"/>
      <c r="L1406" s="101"/>
      <c r="M1406" s="101"/>
      <c r="N1406" s="101"/>
      <c r="O1406" s="101"/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1"/>
    </row>
    <row r="1407" spans="1:28" ht="12.75" customHeight="1" x14ac:dyDescent="0.35">
      <c r="A1407" s="98"/>
      <c r="B1407" s="66"/>
      <c r="C1407" s="105"/>
      <c r="D1407" s="27"/>
      <c r="E1407" s="106"/>
      <c r="F1407" s="66"/>
      <c r="G1407" s="124"/>
      <c r="H1407" s="121"/>
      <c r="I1407" s="66"/>
      <c r="J1407" s="66"/>
      <c r="K1407" s="101"/>
      <c r="L1407" s="101"/>
      <c r="M1407" s="101"/>
      <c r="N1407" s="101"/>
      <c r="O1407" s="101"/>
      <c r="P1407" s="101"/>
      <c r="Q1407" s="101"/>
      <c r="R1407" s="101"/>
      <c r="S1407" s="101"/>
      <c r="T1407" s="101"/>
      <c r="U1407" s="101"/>
      <c r="V1407" s="101"/>
      <c r="W1407" s="101"/>
      <c r="X1407" s="101"/>
      <c r="Y1407" s="101"/>
      <c r="Z1407" s="101"/>
      <c r="AA1407" s="101"/>
      <c r="AB1407" s="101"/>
    </row>
    <row r="1408" spans="1:28" ht="12.75" customHeight="1" x14ac:dyDescent="0.35">
      <c r="A1408" s="98"/>
      <c r="B1408" s="66"/>
      <c r="C1408" s="105"/>
      <c r="D1408" s="27"/>
      <c r="E1408" s="106"/>
      <c r="F1408" s="66"/>
      <c r="G1408" s="124"/>
      <c r="H1408" s="121"/>
      <c r="I1408" s="66"/>
      <c r="J1408" s="66"/>
      <c r="K1408" s="101"/>
      <c r="L1408" s="101"/>
      <c r="M1408" s="101"/>
      <c r="N1408" s="101"/>
      <c r="O1408" s="101"/>
      <c r="P1408" s="101"/>
      <c r="Q1408" s="101"/>
      <c r="R1408" s="101"/>
      <c r="S1408" s="101"/>
      <c r="T1408" s="101"/>
      <c r="U1408" s="101"/>
      <c r="V1408" s="101"/>
      <c r="W1408" s="101"/>
      <c r="X1408" s="101"/>
      <c r="Y1408" s="101"/>
      <c r="Z1408" s="101"/>
      <c r="AA1408" s="101"/>
      <c r="AB1408" s="101"/>
    </row>
    <row r="1409" spans="1:28" ht="12.75" customHeight="1" x14ac:dyDescent="0.35">
      <c r="A1409" s="98"/>
      <c r="B1409" s="66"/>
      <c r="C1409" s="105"/>
      <c r="D1409" s="27"/>
      <c r="E1409" s="106"/>
      <c r="F1409" s="66"/>
      <c r="G1409" s="124"/>
      <c r="H1409" s="121"/>
      <c r="I1409" s="66"/>
      <c r="J1409" s="66"/>
      <c r="K1409" s="101"/>
      <c r="L1409" s="101"/>
      <c r="M1409" s="101"/>
      <c r="N1409" s="101"/>
      <c r="O1409" s="101"/>
      <c r="P1409" s="101"/>
      <c r="Q1409" s="101"/>
      <c r="R1409" s="101"/>
      <c r="S1409" s="101"/>
      <c r="T1409" s="101"/>
      <c r="U1409" s="101"/>
      <c r="V1409" s="101"/>
      <c r="W1409" s="101"/>
      <c r="X1409" s="101"/>
      <c r="Y1409" s="101"/>
      <c r="Z1409" s="101"/>
      <c r="AA1409" s="101"/>
      <c r="AB1409" s="101"/>
    </row>
    <row r="1410" spans="1:28" ht="12.75" customHeight="1" x14ac:dyDescent="0.35">
      <c r="A1410" s="98"/>
      <c r="B1410" s="66"/>
      <c r="C1410" s="105"/>
      <c r="D1410" s="27"/>
      <c r="E1410" s="106"/>
      <c r="F1410" s="66"/>
      <c r="G1410" s="124"/>
      <c r="H1410" s="121"/>
      <c r="I1410" s="66"/>
      <c r="J1410" s="66"/>
      <c r="K1410" s="101"/>
      <c r="L1410" s="101"/>
      <c r="M1410" s="101"/>
      <c r="N1410" s="101"/>
      <c r="O1410" s="101"/>
      <c r="P1410" s="101"/>
      <c r="Q1410" s="101"/>
      <c r="R1410" s="101"/>
      <c r="S1410" s="101"/>
      <c r="T1410" s="101"/>
      <c r="U1410" s="101"/>
      <c r="V1410" s="101"/>
      <c r="W1410" s="101"/>
      <c r="X1410" s="101"/>
      <c r="Y1410" s="101"/>
      <c r="Z1410" s="101"/>
      <c r="AA1410" s="101"/>
      <c r="AB1410" s="101"/>
    </row>
    <row r="1411" spans="1:28" ht="12.75" customHeight="1" x14ac:dyDescent="0.35">
      <c r="A1411" s="98"/>
      <c r="B1411" s="66"/>
      <c r="C1411" s="105"/>
      <c r="D1411" s="27"/>
      <c r="E1411" s="106"/>
      <c r="F1411" s="66"/>
      <c r="G1411" s="124"/>
      <c r="H1411" s="121"/>
      <c r="I1411" s="66"/>
      <c r="J1411" s="66"/>
      <c r="K1411" s="101"/>
      <c r="L1411" s="101"/>
      <c r="M1411" s="101"/>
      <c r="N1411" s="101"/>
      <c r="O1411" s="101"/>
      <c r="P1411" s="101"/>
      <c r="Q1411" s="101"/>
      <c r="R1411" s="101"/>
      <c r="S1411" s="101"/>
      <c r="T1411" s="101"/>
      <c r="U1411" s="101"/>
      <c r="V1411" s="101"/>
      <c r="W1411" s="101"/>
      <c r="X1411" s="101"/>
      <c r="Y1411" s="101"/>
      <c r="Z1411" s="101"/>
      <c r="AA1411" s="101"/>
      <c r="AB1411" s="101"/>
    </row>
    <row r="1412" spans="1:28" ht="12.75" customHeight="1" x14ac:dyDescent="0.35">
      <c r="A1412" s="98"/>
      <c r="B1412" s="66"/>
      <c r="C1412" s="105"/>
      <c r="D1412" s="27"/>
      <c r="E1412" s="106"/>
      <c r="F1412" s="66"/>
      <c r="G1412" s="124"/>
      <c r="H1412" s="121"/>
      <c r="I1412" s="66"/>
      <c r="J1412" s="66"/>
      <c r="K1412" s="101"/>
      <c r="L1412" s="101"/>
      <c r="M1412" s="101"/>
      <c r="N1412" s="101"/>
      <c r="O1412" s="101"/>
      <c r="P1412" s="101"/>
      <c r="Q1412" s="101"/>
      <c r="R1412" s="101"/>
      <c r="S1412" s="101"/>
      <c r="T1412" s="101"/>
      <c r="U1412" s="101"/>
      <c r="V1412" s="101"/>
      <c r="W1412" s="101"/>
      <c r="X1412" s="101"/>
      <c r="Y1412" s="101"/>
      <c r="Z1412" s="101"/>
      <c r="AA1412" s="101"/>
      <c r="AB1412" s="101"/>
    </row>
    <row r="1413" spans="1:28" ht="12.75" customHeight="1" x14ac:dyDescent="0.35">
      <c r="A1413" s="98"/>
      <c r="B1413" s="66"/>
      <c r="C1413" s="105"/>
      <c r="D1413" s="27"/>
      <c r="E1413" s="106"/>
      <c r="F1413" s="66"/>
      <c r="G1413" s="124"/>
      <c r="H1413" s="121"/>
      <c r="I1413" s="66"/>
      <c r="J1413" s="66"/>
      <c r="K1413" s="101"/>
      <c r="L1413" s="101"/>
      <c r="M1413" s="101"/>
      <c r="N1413" s="101"/>
      <c r="O1413" s="101"/>
      <c r="P1413" s="101"/>
      <c r="Q1413" s="101"/>
      <c r="R1413" s="101"/>
      <c r="S1413" s="101"/>
      <c r="T1413" s="101"/>
      <c r="U1413" s="101"/>
      <c r="V1413" s="101"/>
      <c r="W1413" s="101"/>
      <c r="X1413" s="101"/>
      <c r="Y1413" s="101"/>
      <c r="Z1413" s="101"/>
      <c r="AA1413" s="101"/>
      <c r="AB1413" s="101"/>
    </row>
    <row r="1414" spans="1:28" ht="12.75" customHeight="1" x14ac:dyDescent="0.35">
      <c r="A1414" s="98"/>
      <c r="B1414" s="66"/>
      <c r="C1414" s="105"/>
      <c r="D1414" s="27"/>
      <c r="E1414" s="106"/>
      <c r="F1414" s="66"/>
      <c r="G1414" s="124"/>
      <c r="H1414" s="121"/>
      <c r="I1414" s="66"/>
      <c r="J1414" s="66"/>
      <c r="K1414" s="101"/>
      <c r="L1414" s="101"/>
      <c r="M1414" s="101"/>
      <c r="N1414" s="101"/>
      <c r="O1414" s="101"/>
      <c r="P1414" s="101"/>
      <c r="Q1414" s="101"/>
      <c r="R1414" s="101"/>
      <c r="S1414" s="101"/>
      <c r="T1414" s="101"/>
      <c r="U1414" s="101"/>
      <c r="V1414" s="101"/>
      <c r="W1414" s="101"/>
      <c r="X1414" s="101"/>
      <c r="Y1414" s="101"/>
      <c r="Z1414" s="101"/>
      <c r="AA1414" s="101"/>
      <c r="AB1414" s="101"/>
    </row>
    <row r="1415" spans="1:28" ht="12.75" customHeight="1" x14ac:dyDescent="0.35">
      <c r="A1415" s="98"/>
      <c r="B1415" s="66"/>
      <c r="C1415" s="105"/>
      <c r="D1415" s="27"/>
      <c r="E1415" s="106"/>
      <c r="F1415" s="66"/>
      <c r="G1415" s="124"/>
      <c r="H1415" s="121"/>
      <c r="I1415" s="66"/>
      <c r="J1415" s="66"/>
      <c r="K1415" s="101"/>
      <c r="L1415" s="101"/>
      <c r="M1415" s="101"/>
      <c r="N1415" s="101"/>
      <c r="O1415" s="101"/>
      <c r="P1415" s="101"/>
      <c r="Q1415" s="101"/>
      <c r="R1415" s="101"/>
      <c r="S1415" s="101"/>
      <c r="T1415" s="101"/>
      <c r="U1415" s="101"/>
      <c r="V1415" s="101"/>
      <c r="W1415" s="101"/>
      <c r="X1415" s="101"/>
      <c r="Y1415" s="101"/>
      <c r="Z1415" s="101"/>
      <c r="AA1415" s="101"/>
      <c r="AB1415" s="101"/>
    </row>
    <row r="1416" spans="1:28" ht="12.75" customHeight="1" x14ac:dyDescent="0.35">
      <c r="A1416" s="98"/>
      <c r="B1416" s="66"/>
      <c r="C1416" s="105"/>
      <c r="D1416" s="27"/>
      <c r="E1416" s="106"/>
      <c r="F1416" s="66"/>
      <c r="G1416" s="124"/>
      <c r="H1416" s="121"/>
      <c r="I1416" s="66"/>
      <c r="J1416" s="66"/>
      <c r="K1416" s="101"/>
      <c r="L1416" s="101"/>
      <c r="M1416" s="101"/>
      <c r="N1416" s="101"/>
      <c r="O1416" s="101"/>
      <c r="P1416" s="101"/>
      <c r="Q1416" s="101"/>
      <c r="R1416" s="101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</row>
    <row r="1417" spans="1:28" ht="12.75" customHeight="1" x14ac:dyDescent="0.35">
      <c r="A1417" s="98"/>
      <c r="B1417" s="66"/>
      <c r="C1417" s="105"/>
      <c r="D1417" s="27"/>
      <c r="E1417" s="106"/>
      <c r="F1417" s="66"/>
      <c r="G1417" s="124"/>
      <c r="H1417" s="121"/>
      <c r="I1417" s="66"/>
      <c r="J1417" s="66"/>
      <c r="K1417" s="101"/>
      <c r="L1417" s="101"/>
      <c r="M1417" s="101"/>
      <c r="N1417" s="101"/>
      <c r="O1417" s="101"/>
      <c r="P1417" s="101"/>
      <c r="Q1417" s="101"/>
      <c r="R1417" s="101"/>
      <c r="S1417" s="101"/>
      <c r="T1417" s="101"/>
      <c r="U1417" s="101"/>
      <c r="V1417" s="101"/>
      <c r="W1417" s="101"/>
      <c r="X1417" s="101"/>
      <c r="Y1417" s="101"/>
      <c r="Z1417" s="101"/>
      <c r="AA1417" s="101"/>
      <c r="AB1417" s="101"/>
    </row>
    <row r="1418" spans="1:28" ht="12.75" customHeight="1" x14ac:dyDescent="0.35">
      <c r="A1418" s="98"/>
      <c r="B1418" s="66"/>
      <c r="C1418" s="105"/>
      <c r="D1418" s="27"/>
      <c r="E1418" s="106"/>
      <c r="F1418" s="66"/>
      <c r="G1418" s="124"/>
      <c r="H1418" s="121"/>
      <c r="I1418" s="66"/>
      <c r="J1418" s="66"/>
      <c r="K1418" s="101"/>
      <c r="L1418" s="101"/>
      <c r="M1418" s="101"/>
      <c r="N1418" s="101"/>
      <c r="O1418" s="101"/>
      <c r="P1418" s="101"/>
      <c r="Q1418" s="101"/>
      <c r="R1418" s="101"/>
      <c r="S1418" s="101"/>
      <c r="T1418" s="101"/>
      <c r="U1418" s="101"/>
      <c r="V1418" s="101"/>
      <c r="W1418" s="101"/>
      <c r="X1418" s="101"/>
      <c r="Y1418" s="101"/>
      <c r="Z1418" s="101"/>
      <c r="AA1418" s="101"/>
      <c r="AB1418" s="101"/>
    </row>
    <row r="1419" spans="1:28" ht="12.75" customHeight="1" x14ac:dyDescent="0.35">
      <c r="A1419" s="98"/>
      <c r="B1419" s="66"/>
      <c r="C1419" s="105"/>
      <c r="D1419" s="27"/>
      <c r="E1419" s="106"/>
      <c r="F1419" s="66"/>
      <c r="G1419" s="124"/>
      <c r="H1419" s="121"/>
      <c r="I1419" s="66"/>
      <c r="J1419" s="66"/>
      <c r="K1419" s="101"/>
      <c r="L1419" s="101"/>
      <c r="M1419" s="101"/>
      <c r="N1419" s="101"/>
      <c r="O1419" s="101"/>
      <c r="P1419" s="101"/>
      <c r="Q1419" s="101"/>
      <c r="R1419" s="101"/>
      <c r="S1419" s="101"/>
      <c r="T1419" s="101"/>
      <c r="U1419" s="101"/>
      <c r="V1419" s="101"/>
      <c r="W1419" s="101"/>
      <c r="X1419" s="101"/>
      <c r="Y1419" s="101"/>
      <c r="Z1419" s="101"/>
      <c r="AA1419" s="101"/>
      <c r="AB1419" s="101"/>
    </row>
    <row r="1420" spans="1:28" ht="12.75" customHeight="1" x14ac:dyDescent="0.35">
      <c r="A1420" s="98"/>
      <c r="B1420" s="66"/>
      <c r="C1420" s="105"/>
      <c r="D1420" s="27"/>
      <c r="E1420" s="106"/>
      <c r="F1420" s="66"/>
      <c r="G1420" s="124"/>
      <c r="H1420" s="121"/>
      <c r="I1420" s="66"/>
      <c r="J1420" s="66"/>
      <c r="K1420" s="101"/>
      <c r="L1420" s="101"/>
      <c r="M1420" s="101"/>
      <c r="N1420" s="101"/>
      <c r="O1420" s="101"/>
      <c r="P1420" s="101"/>
      <c r="Q1420" s="101"/>
      <c r="R1420" s="101"/>
      <c r="S1420" s="101"/>
      <c r="T1420" s="101"/>
      <c r="U1420" s="101"/>
      <c r="V1420" s="101"/>
      <c r="W1420" s="101"/>
      <c r="X1420" s="101"/>
      <c r="Y1420" s="101"/>
      <c r="Z1420" s="101"/>
      <c r="AA1420" s="101"/>
      <c r="AB1420" s="101"/>
    </row>
    <row r="1421" spans="1:28" ht="12.75" customHeight="1" x14ac:dyDescent="0.35">
      <c r="A1421" s="98"/>
      <c r="B1421" s="66"/>
      <c r="C1421" s="105"/>
      <c r="D1421" s="27"/>
      <c r="E1421" s="106"/>
      <c r="F1421" s="66"/>
      <c r="G1421" s="124"/>
      <c r="H1421" s="121"/>
      <c r="I1421" s="66"/>
      <c r="J1421" s="66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  <c r="Z1421" s="101"/>
      <c r="AA1421" s="101"/>
      <c r="AB1421" s="101"/>
    </row>
    <row r="1422" spans="1:28" ht="12.75" customHeight="1" x14ac:dyDescent="0.35">
      <c r="A1422" s="98"/>
      <c r="B1422" s="66"/>
      <c r="C1422" s="105"/>
      <c r="D1422" s="27"/>
      <c r="E1422" s="106"/>
      <c r="F1422" s="66"/>
      <c r="G1422" s="124"/>
      <c r="H1422" s="121"/>
      <c r="I1422" s="66"/>
      <c r="J1422" s="66"/>
      <c r="K1422" s="101"/>
      <c r="L1422" s="101"/>
      <c r="M1422" s="101"/>
      <c r="N1422" s="101"/>
      <c r="O1422" s="101"/>
      <c r="P1422" s="101"/>
      <c r="Q1422" s="101"/>
      <c r="R1422" s="101"/>
      <c r="S1422" s="101"/>
      <c r="T1422" s="101"/>
      <c r="U1422" s="101"/>
      <c r="V1422" s="101"/>
      <c r="W1422" s="101"/>
      <c r="X1422" s="101"/>
      <c r="Y1422" s="101"/>
      <c r="Z1422" s="101"/>
      <c r="AA1422" s="101"/>
      <c r="AB1422" s="101"/>
    </row>
    <row r="1423" spans="1:28" ht="12.75" customHeight="1" x14ac:dyDescent="0.35">
      <c r="A1423" s="98"/>
      <c r="B1423" s="66"/>
      <c r="C1423" s="105"/>
      <c r="D1423" s="27"/>
      <c r="E1423" s="106"/>
      <c r="F1423" s="66"/>
      <c r="G1423" s="124"/>
      <c r="H1423" s="121"/>
      <c r="I1423" s="66"/>
      <c r="J1423" s="66"/>
      <c r="K1423" s="101"/>
      <c r="L1423" s="101"/>
      <c r="M1423" s="101"/>
      <c r="N1423" s="101"/>
      <c r="O1423" s="101"/>
      <c r="P1423" s="101"/>
      <c r="Q1423" s="101"/>
      <c r="R1423" s="101"/>
      <c r="S1423" s="101"/>
      <c r="T1423" s="101"/>
      <c r="U1423" s="101"/>
      <c r="V1423" s="101"/>
      <c r="W1423" s="101"/>
      <c r="X1423" s="101"/>
      <c r="Y1423" s="101"/>
      <c r="Z1423" s="101"/>
      <c r="AA1423" s="101"/>
      <c r="AB1423" s="101"/>
    </row>
    <row r="1424" spans="1:28" ht="12.75" customHeight="1" x14ac:dyDescent="0.35">
      <c r="A1424" s="98"/>
      <c r="B1424" s="66"/>
      <c r="C1424" s="105"/>
      <c r="D1424" s="27"/>
      <c r="E1424" s="106"/>
      <c r="F1424" s="66"/>
      <c r="G1424" s="124"/>
      <c r="H1424" s="121"/>
      <c r="I1424" s="66"/>
      <c r="J1424" s="66"/>
      <c r="K1424" s="101"/>
      <c r="L1424" s="101"/>
      <c r="M1424" s="101"/>
      <c r="N1424" s="101"/>
      <c r="O1424" s="101"/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1"/>
    </row>
    <row r="1425" spans="1:28" ht="12.75" customHeight="1" x14ac:dyDescent="0.35">
      <c r="A1425" s="98"/>
      <c r="B1425" s="66"/>
      <c r="C1425" s="105"/>
      <c r="D1425" s="27"/>
      <c r="E1425" s="106"/>
      <c r="F1425" s="66"/>
      <c r="G1425" s="124"/>
      <c r="H1425" s="121"/>
      <c r="I1425" s="66"/>
      <c r="J1425" s="66"/>
      <c r="K1425" s="101"/>
      <c r="L1425" s="101"/>
      <c r="M1425" s="101"/>
      <c r="N1425" s="101"/>
      <c r="O1425" s="101"/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1"/>
    </row>
    <row r="1426" spans="1:28" ht="12.75" customHeight="1" x14ac:dyDescent="0.35">
      <c r="A1426" s="98"/>
      <c r="B1426" s="66"/>
      <c r="C1426" s="105"/>
      <c r="D1426" s="27"/>
      <c r="E1426" s="106"/>
      <c r="F1426" s="66"/>
      <c r="G1426" s="124"/>
      <c r="H1426" s="121"/>
      <c r="I1426" s="66"/>
      <c r="J1426" s="66"/>
      <c r="K1426" s="101"/>
      <c r="L1426" s="101"/>
      <c r="M1426" s="101"/>
      <c r="N1426" s="101"/>
      <c r="O1426" s="101"/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1"/>
    </row>
    <row r="1427" spans="1:28" ht="12.75" customHeight="1" x14ac:dyDescent="0.35">
      <c r="A1427" s="98"/>
      <c r="B1427" s="66"/>
      <c r="C1427" s="105"/>
      <c r="D1427" s="27"/>
      <c r="E1427" s="106"/>
      <c r="F1427" s="66"/>
      <c r="G1427" s="124"/>
      <c r="H1427" s="121"/>
      <c r="I1427" s="66"/>
      <c r="J1427" s="66"/>
      <c r="K1427" s="101"/>
      <c r="L1427" s="101"/>
      <c r="M1427" s="101"/>
      <c r="N1427" s="101"/>
      <c r="O1427" s="101"/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1"/>
    </row>
    <row r="1428" spans="1:28" ht="12.75" customHeight="1" x14ac:dyDescent="0.35">
      <c r="A1428" s="98"/>
      <c r="B1428" s="66"/>
      <c r="C1428" s="105"/>
      <c r="D1428" s="27"/>
      <c r="E1428" s="106"/>
      <c r="F1428" s="66"/>
      <c r="G1428" s="124"/>
      <c r="H1428" s="121"/>
      <c r="I1428" s="66"/>
      <c r="J1428" s="66"/>
      <c r="K1428" s="101"/>
      <c r="L1428" s="101"/>
      <c r="M1428" s="101"/>
      <c r="N1428" s="101"/>
      <c r="O1428" s="101"/>
      <c r="P1428" s="101"/>
      <c r="Q1428" s="101"/>
      <c r="R1428" s="101"/>
      <c r="S1428" s="101"/>
      <c r="T1428" s="101"/>
      <c r="U1428" s="101"/>
      <c r="V1428" s="101"/>
      <c r="W1428" s="101"/>
      <c r="X1428" s="101"/>
      <c r="Y1428" s="101"/>
      <c r="Z1428" s="101"/>
      <c r="AA1428" s="101"/>
      <c r="AB1428" s="101"/>
    </row>
    <row r="1429" spans="1:28" ht="12.75" customHeight="1" x14ac:dyDescent="0.35">
      <c r="A1429" s="98"/>
      <c r="B1429" s="66"/>
      <c r="C1429" s="105"/>
      <c r="D1429" s="27"/>
      <c r="E1429" s="106"/>
      <c r="F1429" s="66"/>
      <c r="G1429" s="124"/>
      <c r="H1429" s="121"/>
      <c r="I1429" s="66"/>
      <c r="J1429" s="66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1"/>
    </row>
    <row r="1430" spans="1:28" ht="12.75" customHeight="1" x14ac:dyDescent="0.35">
      <c r="A1430" s="98"/>
      <c r="B1430" s="66"/>
      <c r="C1430" s="105"/>
      <c r="D1430" s="27"/>
      <c r="E1430" s="106"/>
      <c r="F1430" s="66"/>
      <c r="G1430" s="124"/>
      <c r="H1430" s="121"/>
      <c r="I1430" s="66"/>
      <c r="J1430" s="66"/>
      <c r="K1430" s="101"/>
      <c r="L1430" s="101"/>
      <c r="M1430" s="101"/>
      <c r="N1430" s="101"/>
      <c r="O1430" s="101"/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1"/>
    </row>
    <row r="1431" spans="1:28" ht="12.75" customHeight="1" x14ac:dyDescent="0.35">
      <c r="A1431" s="98"/>
      <c r="B1431" s="66"/>
      <c r="C1431" s="105"/>
      <c r="D1431" s="27"/>
      <c r="E1431" s="106"/>
      <c r="F1431" s="66"/>
      <c r="G1431" s="124"/>
      <c r="H1431" s="121"/>
      <c r="I1431" s="66"/>
      <c r="J1431" s="66"/>
      <c r="K1431" s="101"/>
      <c r="L1431" s="101"/>
      <c r="M1431" s="101"/>
      <c r="N1431" s="101"/>
      <c r="O1431" s="101"/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1"/>
    </row>
    <row r="1432" spans="1:28" ht="12.75" customHeight="1" x14ac:dyDescent="0.35">
      <c r="A1432" s="98"/>
      <c r="B1432" s="66"/>
      <c r="C1432" s="105"/>
      <c r="D1432" s="27"/>
      <c r="E1432" s="106"/>
      <c r="F1432" s="66"/>
      <c r="G1432" s="124"/>
      <c r="H1432" s="121"/>
      <c r="I1432" s="66"/>
      <c r="J1432" s="66"/>
      <c r="K1432" s="101"/>
      <c r="L1432" s="101"/>
      <c r="M1432" s="101"/>
      <c r="N1432" s="101"/>
      <c r="O1432" s="101"/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1"/>
    </row>
    <row r="1433" spans="1:28" ht="12.75" customHeight="1" x14ac:dyDescent="0.35">
      <c r="A1433" s="98"/>
      <c r="B1433" s="66"/>
      <c r="C1433" s="105"/>
      <c r="D1433" s="27"/>
      <c r="E1433" s="106"/>
      <c r="F1433" s="66"/>
      <c r="G1433" s="124"/>
      <c r="H1433" s="121"/>
      <c r="I1433" s="66"/>
      <c r="J1433" s="66"/>
      <c r="K1433" s="101"/>
      <c r="L1433" s="101"/>
      <c r="M1433" s="101"/>
      <c r="N1433" s="101"/>
      <c r="O1433" s="101"/>
      <c r="P1433" s="101"/>
      <c r="Q1433" s="101"/>
      <c r="R1433" s="101"/>
      <c r="S1433" s="101"/>
      <c r="T1433" s="101"/>
      <c r="U1433" s="101"/>
      <c r="V1433" s="101"/>
      <c r="W1433" s="101"/>
      <c r="X1433" s="101"/>
      <c r="Y1433" s="101"/>
      <c r="Z1433" s="101"/>
      <c r="AA1433" s="101"/>
      <c r="AB1433" s="101"/>
    </row>
    <row r="1434" spans="1:28" ht="12.75" customHeight="1" x14ac:dyDescent="0.35">
      <c r="A1434" s="98"/>
      <c r="B1434" s="66"/>
      <c r="C1434" s="105"/>
      <c r="D1434" s="27"/>
      <c r="E1434" s="106"/>
      <c r="F1434" s="66"/>
      <c r="G1434" s="124"/>
      <c r="H1434" s="121"/>
      <c r="I1434" s="66"/>
      <c r="J1434" s="66"/>
      <c r="K1434" s="101"/>
      <c r="L1434" s="101"/>
      <c r="M1434" s="101"/>
      <c r="N1434" s="101"/>
      <c r="O1434" s="101"/>
      <c r="P1434" s="101"/>
      <c r="Q1434" s="101"/>
      <c r="R1434" s="101"/>
      <c r="S1434" s="101"/>
      <c r="T1434" s="101"/>
      <c r="U1434" s="101"/>
      <c r="V1434" s="101"/>
      <c r="W1434" s="101"/>
      <c r="X1434" s="101"/>
      <c r="Y1434" s="101"/>
      <c r="Z1434" s="101"/>
      <c r="AA1434" s="101"/>
      <c r="AB1434" s="101"/>
    </row>
    <row r="1435" spans="1:28" ht="12.75" customHeight="1" x14ac:dyDescent="0.35">
      <c r="A1435" s="98"/>
      <c r="B1435" s="66"/>
      <c r="C1435" s="105"/>
      <c r="D1435" s="27"/>
      <c r="E1435" s="106"/>
      <c r="F1435" s="66"/>
      <c r="G1435" s="124"/>
      <c r="H1435" s="121"/>
      <c r="I1435" s="66"/>
      <c r="J1435" s="66"/>
      <c r="K1435" s="101"/>
      <c r="L1435" s="101"/>
      <c r="M1435" s="101"/>
      <c r="N1435" s="101"/>
      <c r="O1435" s="101"/>
      <c r="P1435" s="101"/>
      <c r="Q1435" s="101"/>
      <c r="R1435" s="101"/>
      <c r="S1435" s="101"/>
      <c r="T1435" s="101"/>
      <c r="U1435" s="101"/>
      <c r="V1435" s="101"/>
      <c r="W1435" s="101"/>
      <c r="X1435" s="101"/>
      <c r="Y1435" s="101"/>
      <c r="Z1435" s="101"/>
      <c r="AA1435" s="101"/>
      <c r="AB1435" s="101"/>
    </row>
    <row r="1436" spans="1:28" ht="12.75" customHeight="1" x14ac:dyDescent="0.35">
      <c r="A1436" s="98"/>
      <c r="B1436" s="66"/>
      <c r="C1436" s="105"/>
      <c r="D1436" s="27"/>
      <c r="E1436" s="106"/>
      <c r="F1436" s="66"/>
      <c r="G1436" s="124"/>
      <c r="H1436" s="121"/>
      <c r="I1436" s="66"/>
      <c r="J1436" s="66"/>
      <c r="K1436" s="101"/>
      <c r="L1436" s="101"/>
      <c r="M1436" s="101"/>
      <c r="N1436" s="101"/>
      <c r="O1436" s="101"/>
      <c r="P1436" s="101"/>
      <c r="Q1436" s="101"/>
      <c r="R1436" s="101"/>
      <c r="S1436" s="101"/>
      <c r="T1436" s="101"/>
      <c r="U1436" s="101"/>
      <c r="V1436" s="101"/>
      <c r="W1436" s="101"/>
      <c r="X1436" s="101"/>
      <c r="Y1436" s="101"/>
      <c r="Z1436" s="101"/>
      <c r="AA1436" s="101"/>
      <c r="AB1436" s="101"/>
    </row>
    <row r="1437" spans="1:28" ht="12.75" customHeight="1" x14ac:dyDescent="0.35">
      <c r="A1437" s="98"/>
      <c r="B1437" s="66"/>
      <c r="C1437" s="105"/>
      <c r="D1437" s="27"/>
      <c r="E1437" s="106"/>
      <c r="F1437" s="66"/>
      <c r="G1437" s="124"/>
      <c r="H1437" s="121"/>
      <c r="I1437" s="66"/>
      <c r="J1437" s="66"/>
      <c r="K1437" s="101"/>
      <c r="L1437" s="101"/>
      <c r="M1437" s="101"/>
      <c r="N1437" s="101"/>
      <c r="O1437" s="101"/>
      <c r="P1437" s="101"/>
      <c r="Q1437" s="101"/>
      <c r="R1437" s="101"/>
      <c r="S1437" s="101"/>
      <c r="T1437" s="101"/>
      <c r="U1437" s="101"/>
      <c r="V1437" s="101"/>
      <c r="W1437" s="101"/>
      <c r="X1437" s="101"/>
      <c r="Y1437" s="101"/>
      <c r="Z1437" s="101"/>
      <c r="AA1437" s="101"/>
      <c r="AB1437" s="101"/>
    </row>
    <row r="1438" spans="1:28" ht="12.75" customHeight="1" x14ac:dyDescent="0.35">
      <c r="A1438" s="98"/>
      <c r="B1438" s="66"/>
      <c r="C1438" s="105"/>
      <c r="D1438" s="27"/>
      <c r="E1438" s="106"/>
      <c r="F1438" s="66"/>
      <c r="G1438" s="124"/>
      <c r="H1438" s="121"/>
      <c r="I1438" s="66"/>
      <c r="J1438" s="66"/>
      <c r="K1438" s="101"/>
      <c r="L1438" s="101"/>
      <c r="M1438" s="101"/>
      <c r="N1438" s="101"/>
      <c r="O1438" s="101"/>
      <c r="P1438" s="101"/>
      <c r="Q1438" s="101"/>
      <c r="R1438" s="101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</row>
    <row r="1439" spans="1:28" ht="12.75" customHeight="1" x14ac:dyDescent="0.35">
      <c r="A1439" s="98"/>
      <c r="B1439" s="66"/>
      <c r="C1439" s="105"/>
      <c r="D1439" s="27"/>
      <c r="E1439" s="106"/>
      <c r="F1439" s="66"/>
      <c r="G1439" s="124"/>
      <c r="H1439" s="121"/>
      <c r="I1439" s="66"/>
      <c r="J1439" s="66"/>
      <c r="K1439" s="101"/>
      <c r="L1439" s="101"/>
      <c r="M1439" s="101"/>
      <c r="N1439" s="101"/>
      <c r="O1439" s="101"/>
      <c r="P1439" s="101"/>
      <c r="Q1439" s="101"/>
      <c r="R1439" s="101"/>
      <c r="S1439" s="101"/>
      <c r="T1439" s="101"/>
      <c r="U1439" s="101"/>
      <c r="V1439" s="101"/>
      <c r="W1439" s="101"/>
      <c r="X1439" s="101"/>
      <c r="Y1439" s="101"/>
      <c r="Z1439" s="101"/>
      <c r="AA1439" s="101"/>
      <c r="AB1439" s="101"/>
    </row>
    <row r="1440" spans="1:28" ht="12.75" customHeight="1" x14ac:dyDescent="0.35">
      <c r="A1440" s="98"/>
      <c r="B1440" s="66"/>
      <c r="C1440" s="105"/>
      <c r="D1440" s="27"/>
      <c r="E1440" s="106"/>
      <c r="F1440" s="66"/>
      <c r="G1440" s="124"/>
      <c r="H1440" s="121"/>
      <c r="I1440" s="66"/>
      <c r="J1440" s="66"/>
      <c r="K1440" s="101"/>
      <c r="L1440" s="101"/>
      <c r="M1440" s="101"/>
      <c r="N1440" s="101"/>
      <c r="O1440" s="101"/>
      <c r="P1440" s="101"/>
      <c r="Q1440" s="101"/>
      <c r="R1440" s="101"/>
      <c r="S1440" s="101"/>
      <c r="T1440" s="101"/>
      <c r="U1440" s="101"/>
      <c r="V1440" s="101"/>
      <c r="W1440" s="101"/>
      <c r="X1440" s="101"/>
      <c r="Y1440" s="101"/>
      <c r="Z1440" s="101"/>
      <c r="AA1440" s="101"/>
      <c r="AB1440" s="101"/>
    </row>
    <row r="1441" spans="1:28" ht="12.75" customHeight="1" x14ac:dyDescent="0.35">
      <c r="A1441" s="98"/>
      <c r="B1441" s="66"/>
      <c r="C1441" s="105"/>
      <c r="D1441" s="27"/>
      <c r="E1441" s="106"/>
      <c r="F1441" s="66"/>
      <c r="G1441" s="124"/>
      <c r="H1441" s="121"/>
      <c r="I1441" s="66"/>
      <c r="J1441" s="66"/>
      <c r="K1441" s="101"/>
      <c r="L1441" s="101"/>
      <c r="M1441" s="101"/>
      <c r="N1441" s="101"/>
      <c r="O1441" s="101"/>
      <c r="P1441" s="101"/>
      <c r="Q1441" s="101"/>
      <c r="R1441" s="101"/>
      <c r="S1441" s="101"/>
      <c r="T1441" s="101"/>
      <c r="U1441" s="101"/>
      <c r="V1441" s="101"/>
      <c r="W1441" s="101"/>
      <c r="X1441" s="101"/>
      <c r="Y1441" s="101"/>
      <c r="Z1441" s="101"/>
      <c r="AA1441" s="101"/>
      <c r="AB1441" s="101"/>
    </row>
    <row r="1442" spans="1:28" ht="12.75" customHeight="1" x14ac:dyDescent="0.35">
      <c r="A1442" s="98"/>
      <c r="B1442" s="66"/>
      <c r="C1442" s="105"/>
      <c r="D1442" s="27"/>
      <c r="E1442" s="106"/>
      <c r="F1442" s="66"/>
      <c r="G1442" s="124"/>
      <c r="H1442" s="121"/>
      <c r="I1442" s="66"/>
      <c r="J1442" s="66"/>
      <c r="K1442" s="101"/>
      <c r="L1442" s="101"/>
      <c r="M1442" s="101"/>
      <c r="N1442" s="101"/>
      <c r="O1442" s="101"/>
      <c r="P1442" s="101"/>
      <c r="Q1442" s="101"/>
      <c r="R1442" s="101"/>
      <c r="S1442" s="101"/>
      <c r="T1442" s="101"/>
      <c r="U1442" s="101"/>
      <c r="V1442" s="101"/>
      <c r="W1442" s="101"/>
      <c r="X1442" s="101"/>
      <c r="Y1442" s="101"/>
      <c r="Z1442" s="101"/>
      <c r="AA1442" s="101"/>
      <c r="AB1442" s="101"/>
    </row>
    <row r="1443" spans="1:28" ht="12.75" customHeight="1" x14ac:dyDescent="0.35">
      <c r="A1443" s="98"/>
      <c r="B1443" s="66"/>
      <c r="C1443" s="105"/>
      <c r="D1443" s="27"/>
      <c r="E1443" s="106"/>
      <c r="F1443" s="66"/>
      <c r="G1443" s="124"/>
      <c r="H1443" s="121"/>
      <c r="I1443" s="66"/>
      <c r="J1443" s="66"/>
      <c r="K1443" s="101"/>
      <c r="L1443" s="101"/>
      <c r="M1443" s="101"/>
      <c r="N1443" s="101"/>
      <c r="O1443" s="101"/>
      <c r="P1443" s="101"/>
      <c r="Q1443" s="101"/>
      <c r="R1443" s="101"/>
      <c r="S1443" s="101"/>
      <c r="T1443" s="101"/>
      <c r="U1443" s="101"/>
      <c r="V1443" s="101"/>
      <c r="W1443" s="101"/>
      <c r="X1443" s="101"/>
      <c r="Y1443" s="101"/>
      <c r="Z1443" s="101"/>
      <c r="AA1443" s="101"/>
      <c r="AB1443" s="101"/>
    </row>
    <row r="1444" spans="1:28" ht="12.75" customHeight="1" x14ac:dyDescent="0.35">
      <c r="A1444" s="98"/>
      <c r="B1444" s="66"/>
      <c r="C1444" s="105"/>
      <c r="D1444" s="27"/>
      <c r="E1444" s="106"/>
      <c r="F1444" s="66"/>
      <c r="G1444" s="124"/>
      <c r="H1444" s="121"/>
      <c r="I1444" s="66"/>
      <c r="J1444" s="66"/>
      <c r="K1444" s="101"/>
      <c r="L1444" s="101"/>
      <c r="M1444" s="101"/>
      <c r="N1444" s="101"/>
      <c r="O1444" s="101"/>
      <c r="P1444" s="101"/>
      <c r="Q1444" s="101"/>
      <c r="R1444" s="101"/>
      <c r="S1444" s="101"/>
      <c r="T1444" s="101"/>
      <c r="U1444" s="101"/>
      <c r="V1444" s="101"/>
      <c r="W1444" s="101"/>
      <c r="X1444" s="101"/>
      <c r="Y1444" s="101"/>
      <c r="Z1444" s="101"/>
      <c r="AA1444" s="101"/>
      <c r="AB1444" s="101"/>
    </row>
    <row r="1445" spans="1:28" ht="12.75" customHeight="1" x14ac:dyDescent="0.35">
      <c r="A1445" s="98"/>
      <c r="B1445" s="66"/>
      <c r="C1445" s="105"/>
      <c r="D1445" s="27"/>
      <c r="E1445" s="106"/>
      <c r="F1445" s="66"/>
      <c r="G1445" s="124"/>
      <c r="H1445" s="121"/>
      <c r="I1445" s="66"/>
      <c r="J1445" s="66"/>
      <c r="K1445" s="101"/>
      <c r="L1445" s="101"/>
      <c r="M1445" s="101"/>
      <c r="N1445" s="101"/>
      <c r="O1445" s="101"/>
      <c r="P1445" s="101"/>
      <c r="Q1445" s="101"/>
      <c r="R1445" s="101"/>
      <c r="S1445" s="101"/>
      <c r="T1445" s="101"/>
      <c r="U1445" s="101"/>
      <c r="V1445" s="101"/>
      <c r="W1445" s="101"/>
      <c r="X1445" s="101"/>
      <c r="Y1445" s="101"/>
      <c r="Z1445" s="101"/>
      <c r="AA1445" s="101"/>
      <c r="AB1445" s="101"/>
    </row>
    <row r="1446" spans="1:28" ht="12.75" customHeight="1" x14ac:dyDescent="0.35">
      <c r="A1446" s="98"/>
      <c r="B1446" s="66"/>
      <c r="C1446" s="105"/>
      <c r="D1446" s="27"/>
      <c r="E1446" s="106"/>
      <c r="F1446" s="66"/>
      <c r="G1446" s="124"/>
      <c r="H1446" s="121"/>
      <c r="I1446" s="66"/>
      <c r="J1446" s="66"/>
      <c r="K1446" s="101"/>
      <c r="L1446" s="101"/>
      <c r="M1446" s="101"/>
      <c r="N1446" s="101"/>
      <c r="O1446" s="101"/>
      <c r="P1446" s="101"/>
      <c r="Q1446" s="101"/>
      <c r="R1446" s="101"/>
      <c r="S1446" s="101"/>
      <c r="T1446" s="101"/>
      <c r="U1446" s="101"/>
      <c r="V1446" s="101"/>
      <c r="W1446" s="101"/>
      <c r="X1446" s="101"/>
      <c r="Y1446" s="101"/>
      <c r="Z1446" s="101"/>
      <c r="AA1446" s="101"/>
      <c r="AB1446" s="101"/>
    </row>
    <row r="1447" spans="1:28" ht="12.75" customHeight="1" x14ac:dyDescent="0.35">
      <c r="A1447" s="98"/>
      <c r="B1447" s="66"/>
      <c r="C1447" s="105"/>
      <c r="D1447" s="27"/>
      <c r="E1447" s="106"/>
      <c r="F1447" s="66"/>
      <c r="G1447" s="124"/>
      <c r="H1447" s="121"/>
      <c r="I1447" s="66"/>
      <c r="J1447" s="66"/>
      <c r="K1447" s="101"/>
      <c r="L1447" s="101"/>
      <c r="M1447" s="101"/>
      <c r="N1447" s="101"/>
      <c r="O1447" s="101"/>
      <c r="P1447" s="101"/>
      <c r="Q1447" s="101"/>
      <c r="R1447" s="101"/>
      <c r="S1447" s="101"/>
      <c r="T1447" s="101"/>
      <c r="U1447" s="101"/>
      <c r="V1447" s="101"/>
      <c r="W1447" s="101"/>
      <c r="X1447" s="101"/>
      <c r="Y1447" s="101"/>
      <c r="Z1447" s="101"/>
      <c r="AA1447" s="101"/>
      <c r="AB1447" s="101"/>
    </row>
    <row r="1448" spans="1:28" ht="12.75" customHeight="1" x14ac:dyDescent="0.35">
      <c r="A1448" s="98"/>
      <c r="B1448" s="66"/>
      <c r="C1448" s="105"/>
      <c r="D1448" s="27"/>
      <c r="E1448" s="106"/>
      <c r="F1448" s="66"/>
      <c r="G1448" s="124"/>
      <c r="H1448" s="121"/>
      <c r="I1448" s="66"/>
      <c r="J1448" s="66"/>
      <c r="K1448" s="101"/>
      <c r="L1448" s="101"/>
      <c r="M1448" s="101"/>
      <c r="N1448" s="101"/>
      <c r="O1448" s="101"/>
      <c r="P1448" s="101"/>
      <c r="Q1448" s="101"/>
      <c r="R1448" s="101"/>
      <c r="S1448" s="101"/>
      <c r="T1448" s="101"/>
      <c r="U1448" s="101"/>
      <c r="V1448" s="101"/>
      <c r="W1448" s="101"/>
      <c r="X1448" s="101"/>
      <c r="Y1448" s="101"/>
      <c r="Z1448" s="101"/>
      <c r="AA1448" s="101"/>
      <c r="AB1448" s="101"/>
    </row>
    <row r="1449" spans="1:28" ht="12.75" customHeight="1" x14ac:dyDescent="0.35">
      <c r="A1449" s="98"/>
      <c r="B1449" s="66"/>
      <c r="C1449" s="105"/>
      <c r="D1449" s="27"/>
      <c r="E1449" s="106"/>
      <c r="F1449" s="66"/>
      <c r="G1449" s="124"/>
      <c r="H1449" s="121"/>
      <c r="I1449" s="66"/>
      <c r="J1449" s="66"/>
      <c r="K1449" s="101"/>
      <c r="L1449" s="101"/>
      <c r="M1449" s="101"/>
      <c r="N1449" s="101"/>
      <c r="O1449" s="101"/>
      <c r="P1449" s="101"/>
      <c r="Q1449" s="101"/>
      <c r="R1449" s="101"/>
      <c r="S1449" s="101"/>
      <c r="T1449" s="101"/>
      <c r="U1449" s="101"/>
      <c r="V1449" s="101"/>
      <c r="W1449" s="101"/>
      <c r="X1449" s="101"/>
      <c r="Y1449" s="101"/>
      <c r="Z1449" s="101"/>
      <c r="AA1449" s="101"/>
      <c r="AB1449" s="101"/>
    </row>
    <row r="1450" spans="1:28" ht="12.75" customHeight="1" x14ac:dyDescent="0.35">
      <c r="A1450" s="98"/>
      <c r="B1450" s="66"/>
      <c r="C1450" s="105"/>
      <c r="D1450" s="27"/>
      <c r="E1450" s="106"/>
      <c r="F1450" s="66"/>
      <c r="G1450" s="124"/>
      <c r="H1450" s="121"/>
      <c r="I1450" s="66"/>
      <c r="J1450" s="66"/>
      <c r="K1450" s="101"/>
      <c r="L1450" s="101"/>
      <c r="M1450" s="101"/>
      <c r="N1450" s="101"/>
      <c r="O1450" s="101"/>
      <c r="P1450" s="101"/>
      <c r="Q1450" s="101"/>
      <c r="R1450" s="101"/>
      <c r="S1450" s="101"/>
      <c r="T1450" s="101"/>
      <c r="U1450" s="101"/>
      <c r="V1450" s="101"/>
      <c r="W1450" s="101"/>
      <c r="X1450" s="101"/>
      <c r="Y1450" s="101"/>
      <c r="Z1450" s="101"/>
      <c r="AA1450" s="101"/>
      <c r="AB1450" s="101"/>
    </row>
    <row r="1451" spans="1:28" ht="12.75" customHeight="1" x14ac:dyDescent="0.35">
      <c r="A1451" s="98"/>
      <c r="B1451" s="66"/>
      <c r="C1451" s="105"/>
      <c r="D1451" s="27"/>
      <c r="E1451" s="106"/>
      <c r="F1451" s="66"/>
      <c r="G1451" s="124"/>
      <c r="H1451" s="121"/>
      <c r="I1451" s="66"/>
      <c r="J1451" s="66"/>
      <c r="K1451" s="101"/>
      <c r="L1451" s="101"/>
      <c r="M1451" s="101"/>
      <c r="N1451" s="101"/>
      <c r="O1451" s="101"/>
      <c r="P1451" s="101"/>
      <c r="Q1451" s="101"/>
      <c r="R1451" s="101"/>
      <c r="S1451" s="101"/>
      <c r="T1451" s="101"/>
      <c r="U1451" s="101"/>
      <c r="V1451" s="101"/>
      <c r="W1451" s="101"/>
      <c r="X1451" s="101"/>
      <c r="Y1451" s="101"/>
      <c r="Z1451" s="101"/>
      <c r="AA1451" s="101"/>
      <c r="AB1451" s="101"/>
    </row>
    <row r="1452" spans="1:28" ht="12.75" customHeight="1" x14ac:dyDescent="0.35">
      <c r="A1452" s="98"/>
      <c r="B1452" s="66"/>
      <c r="C1452" s="105"/>
      <c r="D1452" s="27"/>
      <c r="E1452" s="106"/>
      <c r="F1452" s="66"/>
      <c r="G1452" s="124"/>
      <c r="H1452" s="121"/>
      <c r="I1452" s="66"/>
      <c r="J1452" s="66"/>
      <c r="K1452" s="101"/>
      <c r="L1452" s="101"/>
      <c r="M1452" s="101"/>
      <c r="N1452" s="101"/>
      <c r="O1452" s="101"/>
      <c r="P1452" s="101"/>
      <c r="Q1452" s="101"/>
      <c r="R1452" s="101"/>
      <c r="S1452" s="101"/>
      <c r="T1452" s="101"/>
      <c r="U1452" s="101"/>
      <c r="V1452" s="101"/>
      <c r="W1452" s="101"/>
      <c r="X1452" s="101"/>
      <c r="Y1452" s="101"/>
      <c r="Z1452" s="101"/>
      <c r="AA1452" s="101"/>
      <c r="AB1452" s="101"/>
    </row>
    <row r="1453" spans="1:28" ht="12.75" customHeight="1" x14ac:dyDescent="0.35">
      <c r="A1453" s="98"/>
      <c r="B1453" s="66"/>
      <c r="C1453" s="105"/>
      <c r="D1453" s="27"/>
      <c r="E1453" s="106"/>
      <c r="F1453" s="66"/>
      <c r="G1453" s="124"/>
      <c r="H1453" s="121"/>
      <c r="I1453" s="66"/>
      <c r="J1453" s="66"/>
      <c r="K1453" s="101"/>
      <c r="L1453" s="101"/>
      <c r="M1453" s="101"/>
      <c r="N1453" s="101"/>
      <c r="O1453" s="101"/>
      <c r="P1453" s="101"/>
      <c r="Q1453" s="101"/>
      <c r="R1453" s="101"/>
      <c r="S1453" s="101"/>
      <c r="T1453" s="101"/>
      <c r="U1453" s="101"/>
      <c r="V1453" s="101"/>
      <c r="W1453" s="101"/>
      <c r="X1453" s="101"/>
      <c r="Y1453" s="101"/>
      <c r="Z1453" s="101"/>
      <c r="AA1453" s="101"/>
      <c r="AB1453" s="101"/>
    </row>
    <row r="1454" spans="1:28" ht="12.75" customHeight="1" x14ac:dyDescent="0.35">
      <c r="A1454" s="98"/>
      <c r="B1454" s="66"/>
      <c r="C1454" s="105"/>
      <c r="D1454" s="27"/>
      <c r="E1454" s="106"/>
      <c r="F1454" s="66"/>
      <c r="G1454" s="124"/>
      <c r="H1454" s="121"/>
      <c r="I1454" s="66"/>
      <c r="J1454" s="66"/>
      <c r="K1454" s="101"/>
      <c r="L1454" s="101"/>
      <c r="M1454" s="101"/>
      <c r="N1454" s="101"/>
      <c r="O1454" s="101"/>
      <c r="P1454" s="101"/>
      <c r="Q1454" s="101"/>
      <c r="R1454" s="101"/>
      <c r="S1454" s="101"/>
      <c r="T1454" s="101"/>
      <c r="U1454" s="101"/>
      <c r="V1454" s="101"/>
      <c r="W1454" s="101"/>
      <c r="X1454" s="101"/>
      <c r="Y1454" s="101"/>
      <c r="Z1454" s="101"/>
      <c r="AA1454" s="101"/>
      <c r="AB1454" s="101"/>
    </row>
    <row r="1455" spans="1:28" ht="12.75" customHeight="1" x14ac:dyDescent="0.35">
      <c r="A1455" s="98"/>
      <c r="B1455" s="66"/>
      <c r="C1455" s="105"/>
      <c r="D1455" s="27"/>
      <c r="E1455" s="106"/>
      <c r="F1455" s="66"/>
      <c r="G1455" s="124"/>
      <c r="H1455" s="121"/>
      <c r="I1455" s="66"/>
      <c r="J1455" s="66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</row>
    <row r="1456" spans="1:28" ht="12.75" customHeight="1" x14ac:dyDescent="0.35">
      <c r="A1456" s="98"/>
      <c r="B1456" s="66"/>
      <c r="C1456" s="105"/>
      <c r="D1456" s="27"/>
      <c r="E1456" s="106"/>
      <c r="F1456" s="66"/>
      <c r="G1456" s="124"/>
      <c r="H1456" s="121"/>
      <c r="I1456" s="66"/>
      <c r="J1456" s="66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  <c r="Z1456" s="101"/>
      <c r="AA1456" s="101"/>
      <c r="AB1456" s="101"/>
    </row>
    <row r="1457" spans="1:28" ht="12.75" customHeight="1" x14ac:dyDescent="0.35">
      <c r="A1457" s="98"/>
      <c r="B1457" s="66"/>
      <c r="C1457" s="105"/>
      <c r="D1457" s="27"/>
      <c r="E1457" s="106"/>
      <c r="F1457" s="66"/>
      <c r="G1457" s="124"/>
      <c r="H1457" s="121"/>
      <c r="I1457" s="66"/>
      <c r="J1457" s="66"/>
      <c r="K1457" s="101"/>
      <c r="L1457" s="101"/>
      <c r="M1457" s="101"/>
      <c r="N1457" s="101"/>
      <c r="O1457" s="101"/>
      <c r="P1457" s="101"/>
      <c r="Q1457" s="101"/>
      <c r="R1457" s="101"/>
      <c r="S1457" s="101"/>
      <c r="T1457" s="101"/>
      <c r="U1457" s="101"/>
      <c r="V1457" s="101"/>
      <c r="W1457" s="101"/>
      <c r="X1457" s="101"/>
      <c r="Y1457" s="101"/>
      <c r="Z1457" s="101"/>
      <c r="AA1457" s="101"/>
      <c r="AB1457" s="101"/>
    </row>
    <row r="1458" spans="1:28" ht="12.75" customHeight="1" x14ac:dyDescent="0.35">
      <c r="A1458" s="98"/>
      <c r="B1458" s="66"/>
      <c r="C1458" s="105"/>
      <c r="D1458" s="27"/>
      <c r="E1458" s="106"/>
      <c r="F1458" s="66"/>
      <c r="G1458" s="124"/>
      <c r="H1458" s="121"/>
      <c r="I1458" s="66"/>
      <c r="J1458" s="66"/>
      <c r="K1458" s="101"/>
      <c r="L1458" s="101"/>
      <c r="M1458" s="101"/>
      <c r="N1458" s="101"/>
      <c r="O1458" s="101"/>
      <c r="P1458" s="101"/>
      <c r="Q1458" s="101"/>
      <c r="R1458" s="101"/>
      <c r="S1458" s="101"/>
      <c r="T1458" s="101"/>
      <c r="U1458" s="101"/>
      <c r="V1458" s="101"/>
      <c r="W1458" s="101"/>
      <c r="X1458" s="101"/>
      <c r="Y1458" s="101"/>
      <c r="Z1458" s="101"/>
      <c r="AA1458" s="101"/>
      <c r="AB1458" s="101"/>
    </row>
    <row r="1459" spans="1:28" ht="12.75" customHeight="1" x14ac:dyDescent="0.35">
      <c r="A1459" s="98"/>
      <c r="B1459" s="66"/>
      <c r="C1459" s="105"/>
      <c r="D1459" s="27"/>
      <c r="E1459" s="106"/>
      <c r="F1459" s="66"/>
      <c r="G1459" s="124"/>
      <c r="H1459" s="121"/>
      <c r="I1459" s="66"/>
      <c r="J1459" s="66"/>
      <c r="K1459" s="101"/>
      <c r="L1459" s="101"/>
      <c r="M1459" s="101"/>
      <c r="N1459" s="101"/>
      <c r="O1459" s="101"/>
      <c r="P1459" s="101"/>
      <c r="Q1459" s="101"/>
      <c r="R1459" s="101"/>
      <c r="S1459" s="101"/>
      <c r="T1459" s="101"/>
      <c r="U1459" s="101"/>
      <c r="V1459" s="101"/>
      <c r="W1459" s="101"/>
      <c r="X1459" s="101"/>
      <c r="Y1459" s="101"/>
      <c r="Z1459" s="101"/>
      <c r="AA1459" s="101"/>
      <c r="AB1459" s="101"/>
    </row>
    <row r="1460" spans="1:28" ht="12.75" customHeight="1" x14ac:dyDescent="0.35">
      <c r="A1460" s="98"/>
      <c r="B1460" s="66"/>
      <c r="C1460" s="105"/>
      <c r="D1460" s="27"/>
      <c r="E1460" s="106"/>
      <c r="F1460" s="66"/>
      <c r="G1460" s="124"/>
      <c r="H1460" s="121"/>
      <c r="I1460" s="66"/>
      <c r="J1460" s="66"/>
      <c r="K1460" s="101"/>
      <c r="L1460" s="101"/>
      <c r="M1460" s="101"/>
      <c r="N1460" s="101"/>
      <c r="O1460" s="101"/>
      <c r="P1460" s="101"/>
      <c r="Q1460" s="101"/>
      <c r="R1460" s="101"/>
      <c r="S1460" s="101"/>
      <c r="T1460" s="101"/>
      <c r="U1460" s="101"/>
      <c r="V1460" s="101"/>
      <c r="W1460" s="101"/>
      <c r="X1460" s="101"/>
      <c r="Y1460" s="101"/>
      <c r="Z1460" s="101"/>
      <c r="AA1460" s="101"/>
      <c r="AB1460" s="101"/>
    </row>
    <row r="1461" spans="1:28" ht="12.75" customHeight="1" x14ac:dyDescent="0.35">
      <c r="A1461" s="98"/>
      <c r="B1461" s="66"/>
      <c r="C1461" s="105"/>
      <c r="D1461" s="27"/>
      <c r="E1461" s="106"/>
      <c r="F1461" s="66"/>
      <c r="G1461" s="124"/>
      <c r="H1461" s="121"/>
      <c r="I1461" s="66"/>
      <c r="J1461" s="66"/>
      <c r="K1461" s="101"/>
      <c r="L1461" s="101"/>
      <c r="M1461" s="101"/>
      <c r="N1461" s="101"/>
      <c r="O1461" s="101"/>
      <c r="P1461" s="101"/>
      <c r="Q1461" s="101"/>
      <c r="R1461" s="101"/>
      <c r="S1461" s="101"/>
      <c r="T1461" s="101"/>
      <c r="U1461" s="101"/>
      <c r="V1461" s="101"/>
      <c r="W1461" s="101"/>
      <c r="X1461" s="101"/>
      <c r="Y1461" s="101"/>
      <c r="Z1461" s="101"/>
      <c r="AA1461" s="101"/>
      <c r="AB1461" s="101"/>
    </row>
    <row r="1462" spans="1:28" ht="12.75" customHeight="1" x14ac:dyDescent="0.35">
      <c r="A1462" s="98"/>
      <c r="B1462" s="66"/>
      <c r="C1462" s="105"/>
      <c r="D1462" s="27"/>
      <c r="E1462" s="106"/>
      <c r="F1462" s="66"/>
      <c r="G1462" s="124"/>
      <c r="H1462" s="121"/>
      <c r="I1462" s="66"/>
      <c r="J1462" s="66"/>
      <c r="K1462" s="101"/>
      <c r="L1462" s="101"/>
      <c r="M1462" s="101"/>
      <c r="N1462" s="101"/>
      <c r="O1462" s="101"/>
      <c r="P1462" s="101"/>
      <c r="Q1462" s="101"/>
      <c r="R1462" s="101"/>
      <c r="S1462" s="101"/>
      <c r="T1462" s="101"/>
      <c r="U1462" s="101"/>
      <c r="V1462" s="101"/>
      <c r="W1462" s="101"/>
      <c r="X1462" s="101"/>
      <c r="Y1462" s="101"/>
      <c r="Z1462" s="101"/>
      <c r="AA1462" s="101"/>
      <c r="AB1462" s="101"/>
    </row>
    <row r="1463" spans="1:28" ht="12.75" customHeight="1" x14ac:dyDescent="0.35">
      <c r="A1463" s="98"/>
      <c r="B1463" s="66"/>
      <c r="C1463" s="105"/>
      <c r="D1463" s="27"/>
      <c r="E1463" s="106"/>
      <c r="F1463" s="66"/>
      <c r="G1463" s="124"/>
      <c r="H1463" s="121"/>
      <c r="I1463" s="66"/>
      <c r="J1463" s="66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101"/>
    </row>
    <row r="1464" spans="1:28" ht="12.75" customHeight="1" x14ac:dyDescent="0.35">
      <c r="A1464" s="98"/>
      <c r="B1464" s="66"/>
      <c r="C1464" s="105"/>
      <c r="D1464" s="27"/>
      <c r="E1464" s="106"/>
      <c r="F1464" s="66"/>
      <c r="G1464" s="124"/>
      <c r="H1464" s="121"/>
      <c r="I1464" s="66"/>
      <c r="J1464" s="66"/>
      <c r="K1464" s="101"/>
      <c r="L1464" s="101"/>
      <c r="M1464" s="101"/>
      <c r="N1464" s="101"/>
      <c r="O1464" s="101"/>
      <c r="P1464" s="101"/>
      <c r="Q1464" s="101"/>
      <c r="R1464" s="101"/>
      <c r="S1464" s="101"/>
      <c r="T1464" s="101"/>
      <c r="U1464" s="101"/>
      <c r="V1464" s="101"/>
      <c r="W1464" s="101"/>
      <c r="X1464" s="101"/>
      <c r="Y1464" s="101"/>
      <c r="Z1464" s="101"/>
      <c r="AA1464" s="101"/>
      <c r="AB1464" s="101"/>
    </row>
    <row r="1465" spans="1:28" ht="12.75" customHeight="1" x14ac:dyDescent="0.35">
      <c r="A1465" s="98"/>
      <c r="B1465" s="66"/>
      <c r="C1465" s="105"/>
      <c r="D1465" s="27"/>
      <c r="E1465" s="106"/>
      <c r="F1465" s="66"/>
      <c r="G1465" s="124"/>
      <c r="H1465" s="121"/>
      <c r="I1465" s="66"/>
      <c r="J1465" s="66"/>
      <c r="K1465" s="101"/>
      <c r="L1465" s="101"/>
      <c r="M1465" s="101"/>
      <c r="N1465" s="101"/>
      <c r="O1465" s="101"/>
      <c r="P1465" s="101"/>
      <c r="Q1465" s="101"/>
      <c r="R1465" s="101"/>
      <c r="S1465" s="101"/>
      <c r="T1465" s="101"/>
      <c r="U1465" s="101"/>
      <c r="V1465" s="101"/>
      <c r="W1465" s="101"/>
      <c r="X1465" s="101"/>
      <c r="Y1465" s="101"/>
      <c r="Z1465" s="101"/>
      <c r="AA1465" s="101"/>
      <c r="AB1465" s="101"/>
    </row>
    <row r="1466" spans="1:28" ht="12.75" customHeight="1" x14ac:dyDescent="0.35">
      <c r="A1466" s="98"/>
      <c r="B1466" s="66"/>
      <c r="C1466" s="105"/>
      <c r="D1466" s="27"/>
      <c r="E1466" s="106"/>
      <c r="F1466" s="66"/>
      <c r="G1466" s="124"/>
      <c r="H1466" s="121"/>
      <c r="I1466" s="66"/>
      <c r="J1466" s="66"/>
      <c r="K1466" s="101"/>
      <c r="L1466" s="101"/>
      <c r="M1466" s="101"/>
      <c r="N1466" s="101"/>
      <c r="O1466" s="101"/>
      <c r="P1466" s="101"/>
      <c r="Q1466" s="101"/>
      <c r="R1466" s="101"/>
      <c r="S1466" s="101"/>
      <c r="T1466" s="101"/>
      <c r="U1466" s="101"/>
      <c r="V1466" s="101"/>
      <c r="W1466" s="101"/>
      <c r="X1466" s="101"/>
      <c r="Y1466" s="101"/>
      <c r="Z1466" s="101"/>
      <c r="AA1466" s="101"/>
      <c r="AB1466" s="101"/>
    </row>
    <row r="1467" spans="1:28" ht="12.75" customHeight="1" x14ac:dyDescent="0.35">
      <c r="A1467" s="98"/>
      <c r="B1467" s="66"/>
      <c r="C1467" s="105"/>
      <c r="D1467" s="27"/>
      <c r="E1467" s="106"/>
      <c r="F1467" s="66"/>
      <c r="G1467" s="124"/>
      <c r="H1467" s="121"/>
      <c r="I1467" s="66"/>
      <c r="J1467" s="66"/>
      <c r="K1467" s="101"/>
      <c r="L1467" s="101"/>
      <c r="M1467" s="101"/>
      <c r="N1467" s="101"/>
      <c r="O1467" s="101"/>
      <c r="P1467" s="101"/>
      <c r="Q1467" s="101"/>
      <c r="R1467" s="101"/>
      <c r="S1467" s="101"/>
      <c r="T1467" s="101"/>
      <c r="U1467" s="101"/>
      <c r="V1467" s="101"/>
      <c r="W1467" s="101"/>
      <c r="X1467" s="101"/>
      <c r="Y1467" s="101"/>
      <c r="Z1467" s="101"/>
      <c r="AA1467" s="101"/>
      <c r="AB1467" s="101"/>
    </row>
    <row r="1468" spans="1:28" ht="12.75" customHeight="1" x14ac:dyDescent="0.35">
      <c r="A1468" s="98"/>
      <c r="B1468" s="66"/>
      <c r="C1468" s="105"/>
      <c r="D1468" s="27"/>
      <c r="E1468" s="106"/>
      <c r="F1468" s="66"/>
      <c r="G1468" s="124"/>
      <c r="H1468" s="121"/>
      <c r="I1468" s="66"/>
      <c r="J1468" s="66"/>
      <c r="K1468" s="101"/>
      <c r="L1468" s="101"/>
      <c r="M1468" s="101"/>
      <c r="N1468" s="101"/>
      <c r="O1468" s="101"/>
      <c r="P1468" s="101"/>
      <c r="Q1468" s="101"/>
      <c r="R1468" s="101"/>
      <c r="S1468" s="101"/>
      <c r="T1468" s="101"/>
      <c r="U1468" s="101"/>
      <c r="V1468" s="101"/>
      <c r="W1468" s="101"/>
      <c r="X1468" s="101"/>
      <c r="Y1468" s="101"/>
      <c r="Z1468" s="101"/>
      <c r="AA1468" s="101"/>
      <c r="AB1468" s="101"/>
    </row>
    <row r="1469" spans="1:28" ht="12.75" customHeight="1" x14ac:dyDescent="0.35">
      <c r="A1469" s="98"/>
      <c r="B1469" s="66"/>
      <c r="C1469" s="105"/>
      <c r="D1469" s="27"/>
      <c r="E1469" s="106"/>
      <c r="F1469" s="66"/>
      <c r="G1469" s="124"/>
      <c r="H1469" s="121"/>
      <c r="I1469" s="66"/>
      <c r="J1469" s="66"/>
      <c r="K1469" s="101"/>
      <c r="L1469" s="101"/>
      <c r="M1469" s="101"/>
      <c r="N1469" s="101"/>
      <c r="O1469" s="101"/>
      <c r="P1469" s="101"/>
      <c r="Q1469" s="101"/>
      <c r="R1469" s="101"/>
      <c r="S1469" s="101"/>
      <c r="T1469" s="101"/>
      <c r="U1469" s="101"/>
      <c r="V1469" s="101"/>
      <c r="W1469" s="101"/>
      <c r="X1469" s="101"/>
      <c r="Y1469" s="101"/>
      <c r="Z1469" s="101"/>
      <c r="AA1469" s="101"/>
      <c r="AB1469" s="101"/>
    </row>
    <row r="1470" spans="1:28" ht="12.75" customHeight="1" x14ac:dyDescent="0.35">
      <c r="A1470" s="98"/>
      <c r="B1470" s="66"/>
      <c r="C1470" s="105"/>
      <c r="D1470" s="27"/>
      <c r="E1470" s="106"/>
      <c r="F1470" s="66"/>
      <c r="G1470" s="124"/>
      <c r="H1470" s="121"/>
      <c r="I1470" s="66"/>
      <c r="J1470" s="66"/>
      <c r="K1470" s="101"/>
      <c r="L1470" s="101"/>
      <c r="M1470" s="101"/>
      <c r="N1470" s="101"/>
      <c r="O1470" s="101"/>
      <c r="P1470" s="101"/>
      <c r="Q1470" s="101"/>
      <c r="R1470" s="101"/>
      <c r="S1470" s="101"/>
      <c r="T1470" s="101"/>
      <c r="U1470" s="101"/>
      <c r="V1470" s="101"/>
      <c r="W1470" s="101"/>
      <c r="X1470" s="101"/>
      <c r="Y1470" s="101"/>
      <c r="Z1470" s="101"/>
      <c r="AA1470" s="101"/>
      <c r="AB1470" s="101"/>
    </row>
    <row r="1471" spans="1:28" ht="12.75" customHeight="1" x14ac:dyDescent="0.35">
      <c r="A1471" s="98"/>
      <c r="B1471" s="66"/>
      <c r="C1471" s="105"/>
      <c r="D1471" s="27"/>
      <c r="E1471" s="106"/>
      <c r="F1471" s="66"/>
      <c r="G1471" s="124"/>
      <c r="H1471" s="121"/>
      <c r="I1471" s="66"/>
      <c r="J1471" s="66"/>
      <c r="K1471" s="101"/>
      <c r="L1471" s="101"/>
      <c r="M1471" s="101"/>
      <c r="N1471" s="101"/>
      <c r="O1471" s="101"/>
      <c r="P1471" s="101"/>
      <c r="Q1471" s="101"/>
      <c r="R1471" s="101"/>
      <c r="S1471" s="101"/>
      <c r="T1471" s="101"/>
      <c r="U1471" s="101"/>
      <c r="V1471" s="101"/>
      <c r="W1471" s="101"/>
      <c r="X1471" s="101"/>
      <c r="Y1471" s="101"/>
      <c r="Z1471" s="101"/>
      <c r="AA1471" s="101"/>
      <c r="AB1471" s="101"/>
    </row>
    <row r="1472" spans="1:28" ht="12.75" customHeight="1" x14ac:dyDescent="0.35">
      <c r="A1472" s="98"/>
      <c r="B1472" s="66"/>
      <c r="C1472" s="105"/>
      <c r="D1472" s="27"/>
      <c r="E1472" s="106"/>
      <c r="F1472" s="66"/>
      <c r="G1472" s="124"/>
      <c r="H1472" s="121"/>
      <c r="I1472" s="66"/>
      <c r="J1472" s="66"/>
      <c r="K1472" s="101"/>
      <c r="L1472" s="101"/>
      <c r="M1472" s="101"/>
      <c r="N1472" s="101"/>
      <c r="O1472" s="101"/>
      <c r="P1472" s="101"/>
      <c r="Q1472" s="101"/>
      <c r="R1472" s="101"/>
      <c r="S1472" s="101"/>
      <c r="T1472" s="101"/>
      <c r="U1472" s="101"/>
      <c r="V1472" s="101"/>
      <c r="W1472" s="101"/>
      <c r="X1472" s="101"/>
      <c r="Y1472" s="101"/>
      <c r="Z1472" s="101"/>
      <c r="AA1472" s="101"/>
      <c r="AB1472" s="101"/>
    </row>
    <row r="1473" spans="1:28" ht="12.75" customHeight="1" x14ac:dyDescent="0.35">
      <c r="A1473" s="98"/>
      <c r="B1473" s="66"/>
      <c r="C1473" s="105"/>
      <c r="D1473" s="27"/>
      <c r="E1473" s="106"/>
      <c r="F1473" s="66"/>
      <c r="G1473" s="124"/>
      <c r="H1473" s="121"/>
      <c r="I1473" s="66"/>
      <c r="J1473" s="66"/>
      <c r="K1473" s="101"/>
      <c r="L1473" s="101"/>
      <c r="M1473" s="101"/>
      <c r="N1473" s="101"/>
      <c r="O1473" s="101"/>
      <c r="P1473" s="101"/>
      <c r="Q1473" s="101"/>
      <c r="R1473" s="101"/>
      <c r="S1473" s="101"/>
      <c r="T1473" s="101"/>
      <c r="U1473" s="101"/>
      <c r="V1473" s="101"/>
      <c r="W1473" s="101"/>
      <c r="X1473" s="101"/>
      <c r="Y1473" s="101"/>
      <c r="Z1473" s="101"/>
      <c r="AA1473" s="101"/>
      <c r="AB1473" s="101"/>
    </row>
    <row r="1474" spans="1:28" ht="12.75" customHeight="1" x14ac:dyDescent="0.35">
      <c r="A1474" s="98"/>
      <c r="B1474" s="66"/>
      <c r="C1474" s="105"/>
      <c r="D1474" s="27"/>
      <c r="E1474" s="106"/>
      <c r="F1474" s="66"/>
      <c r="G1474" s="124"/>
      <c r="H1474" s="121"/>
      <c r="I1474" s="66"/>
      <c r="J1474" s="66"/>
      <c r="K1474" s="101"/>
      <c r="L1474" s="101"/>
      <c r="M1474" s="101"/>
      <c r="N1474" s="101"/>
      <c r="O1474" s="101"/>
      <c r="P1474" s="101"/>
      <c r="Q1474" s="101"/>
      <c r="R1474" s="101"/>
      <c r="S1474" s="101"/>
      <c r="T1474" s="101"/>
      <c r="U1474" s="101"/>
      <c r="V1474" s="101"/>
      <c r="W1474" s="101"/>
      <c r="X1474" s="101"/>
      <c r="Y1474" s="101"/>
      <c r="Z1474" s="101"/>
      <c r="AA1474" s="101"/>
      <c r="AB1474" s="101"/>
    </row>
    <row r="1475" spans="1:28" ht="12.75" customHeight="1" x14ac:dyDescent="0.35">
      <c r="A1475" s="98"/>
      <c r="B1475" s="66"/>
      <c r="C1475" s="105"/>
      <c r="D1475" s="27"/>
      <c r="E1475" s="106"/>
      <c r="F1475" s="66"/>
      <c r="G1475" s="124"/>
      <c r="H1475" s="121"/>
      <c r="I1475" s="66"/>
      <c r="J1475" s="66"/>
      <c r="K1475" s="101"/>
      <c r="L1475" s="101"/>
      <c r="M1475" s="101"/>
      <c r="N1475" s="101"/>
      <c r="O1475" s="101"/>
      <c r="P1475" s="101"/>
      <c r="Q1475" s="101"/>
      <c r="R1475" s="101"/>
      <c r="S1475" s="101"/>
      <c r="T1475" s="101"/>
      <c r="U1475" s="101"/>
      <c r="V1475" s="101"/>
      <c r="W1475" s="101"/>
      <c r="X1475" s="101"/>
      <c r="Y1475" s="101"/>
      <c r="Z1475" s="101"/>
      <c r="AA1475" s="101"/>
      <c r="AB1475" s="101"/>
    </row>
    <row r="1476" spans="1:28" ht="12.75" customHeight="1" x14ac:dyDescent="0.35">
      <c r="A1476" s="98"/>
      <c r="B1476" s="66"/>
      <c r="C1476" s="105"/>
      <c r="D1476" s="27"/>
      <c r="E1476" s="106"/>
      <c r="F1476" s="66"/>
      <c r="G1476" s="124"/>
      <c r="H1476" s="121"/>
      <c r="I1476" s="66"/>
      <c r="J1476" s="66"/>
      <c r="K1476" s="101"/>
      <c r="L1476" s="101"/>
      <c r="M1476" s="101"/>
      <c r="N1476" s="101"/>
      <c r="O1476" s="101"/>
      <c r="P1476" s="101"/>
      <c r="Q1476" s="101"/>
      <c r="R1476" s="101"/>
      <c r="S1476" s="101"/>
      <c r="T1476" s="101"/>
      <c r="U1476" s="101"/>
      <c r="V1476" s="101"/>
      <c r="W1476" s="101"/>
      <c r="X1476" s="101"/>
      <c r="Y1476" s="101"/>
      <c r="Z1476" s="101"/>
      <c r="AA1476" s="101"/>
      <c r="AB1476" s="101"/>
    </row>
    <row r="1477" spans="1:28" ht="12.75" customHeight="1" x14ac:dyDescent="0.35">
      <c r="A1477" s="98"/>
      <c r="B1477" s="66"/>
      <c r="C1477" s="105"/>
      <c r="D1477" s="27"/>
      <c r="E1477" s="106"/>
      <c r="F1477" s="66"/>
      <c r="G1477" s="124"/>
      <c r="H1477" s="121"/>
      <c r="I1477" s="66"/>
      <c r="J1477" s="66"/>
      <c r="K1477" s="101"/>
      <c r="L1477" s="101"/>
      <c r="M1477" s="101"/>
      <c r="N1477" s="101"/>
      <c r="O1477" s="101"/>
      <c r="P1477" s="101"/>
      <c r="Q1477" s="101"/>
      <c r="R1477" s="101"/>
      <c r="S1477" s="101"/>
      <c r="T1477" s="101"/>
      <c r="U1477" s="101"/>
      <c r="V1477" s="101"/>
      <c r="W1477" s="101"/>
      <c r="X1477" s="101"/>
      <c r="Y1477" s="101"/>
      <c r="Z1477" s="101"/>
      <c r="AA1477" s="101"/>
      <c r="AB1477" s="101"/>
    </row>
    <row r="1478" spans="1:28" ht="12.75" customHeight="1" x14ac:dyDescent="0.35">
      <c r="A1478" s="98"/>
      <c r="B1478" s="66"/>
      <c r="C1478" s="105"/>
      <c r="D1478" s="27"/>
      <c r="E1478" s="106"/>
      <c r="F1478" s="66"/>
      <c r="G1478" s="124"/>
      <c r="H1478" s="121"/>
      <c r="I1478" s="66"/>
      <c r="J1478" s="66"/>
      <c r="K1478" s="101"/>
      <c r="L1478" s="101"/>
      <c r="M1478" s="101"/>
      <c r="N1478" s="101"/>
      <c r="O1478" s="101"/>
      <c r="P1478" s="101"/>
      <c r="Q1478" s="101"/>
      <c r="R1478" s="101"/>
      <c r="S1478" s="101"/>
      <c r="T1478" s="101"/>
      <c r="U1478" s="101"/>
      <c r="V1478" s="101"/>
      <c r="W1478" s="101"/>
      <c r="X1478" s="101"/>
      <c r="Y1478" s="101"/>
      <c r="Z1478" s="101"/>
      <c r="AA1478" s="101"/>
      <c r="AB1478" s="101"/>
    </row>
    <row r="1479" spans="1:28" ht="12.75" customHeight="1" x14ac:dyDescent="0.35">
      <c r="A1479" s="98"/>
      <c r="B1479" s="66"/>
      <c r="C1479" s="105"/>
      <c r="D1479" s="27"/>
      <c r="E1479" s="106"/>
      <c r="F1479" s="66"/>
      <c r="G1479" s="124"/>
      <c r="H1479" s="121"/>
      <c r="I1479" s="66"/>
      <c r="J1479" s="66"/>
      <c r="K1479" s="101"/>
      <c r="L1479" s="101"/>
      <c r="M1479" s="101"/>
      <c r="N1479" s="101"/>
      <c r="O1479" s="101"/>
      <c r="P1479" s="101"/>
      <c r="Q1479" s="101"/>
      <c r="R1479" s="101"/>
      <c r="S1479" s="101"/>
      <c r="T1479" s="101"/>
      <c r="U1479" s="101"/>
      <c r="V1479" s="101"/>
      <c r="W1479" s="101"/>
      <c r="X1479" s="101"/>
      <c r="Y1479" s="101"/>
      <c r="Z1479" s="101"/>
      <c r="AA1479" s="101"/>
      <c r="AB1479" s="101"/>
    </row>
    <row r="1480" spans="1:28" ht="12.75" customHeight="1" x14ac:dyDescent="0.35">
      <c r="A1480" s="98"/>
      <c r="B1480" s="66"/>
      <c r="C1480" s="105"/>
      <c r="D1480" s="27"/>
      <c r="E1480" s="106"/>
      <c r="F1480" s="66"/>
      <c r="G1480" s="124"/>
      <c r="H1480" s="121"/>
      <c r="I1480" s="66"/>
      <c r="J1480" s="66"/>
      <c r="K1480" s="101"/>
      <c r="L1480" s="101"/>
      <c r="M1480" s="101"/>
      <c r="N1480" s="101"/>
      <c r="O1480" s="101"/>
      <c r="P1480" s="101"/>
      <c r="Q1480" s="101"/>
      <c r="R1480" s="101"/>
      <c r="S1480" s="101"/>
      <c r="T1480" s="101"/>
      <c r="U1480" s="101"/>
      <c r="V1480" s="101"/>
      <c r="W1480" s="101"/>
      <c r="X1480" s="101"/>
      <c r="Y1480" s="101"/>
      <c r="Z1480" s="101"/>
      <c r="AA1480" s="101"/>
      <c r="AB1480" s="101"/>
    </row>
    <row r="1481" spans="1:28" ht="12.75" customHeight="1" x14ac:dyDescent="0.35">
      <c r="A1481" s="98"/>
      <c r="B1481" s="66"/>
      <c r="C1481" s="105"/>
      <c r="D1481" s="27"/>
      <c r="E1481" s="106"/>
      <c r="F1481" s="66"/>
      <c r="G1481" s="124"/>
      <c r="H1481" s="121"/>
      <c r="I1481" s="66"/>
      <c r="J1481" s="66"/>
      <c r="K1481" s="101"/>
      <c r="L1481" s="101"/>
      <c r="M1481" s="101"/>
      <c r="N1481" s="101"/>
      <c r="O1481" s="101"/>
      <c r="P1481" s="101"/>
      <c r="Q1481" s="101"/>
      <c r="R1481" s="101"/>
      <c r="S1481" s="101"/>
      <c r="T1481" s="101"/>
      <c r="U1481" s="101"/>
      <c r="V1481" s="101"/>
      <c r="W1481" s="101"/>
      <c r="X1481" s="101"/>
      <c r="Y1481" s="101"/>
      <c r="Z1481" s="101"/>
      <c r="AA1481" s="101"/>
      <c r="AB1481" s="101"/>
    </row>
    <row r="1482" spans="1:28" ht="12.75" customHeight="1" x14ac:dyDescent="0.35">
      <c r="A1482" s="98"/>
      <c r="B1482" s="66"/>
      <c r="C1482" s="105"/>
      <c r="D1482" s="27"/>
      <c r="E1482" s="106"/>
      <c r="F1482" s="66"/>
      <c r="G1482" s="124"/>
      <c r="H1482" s="121"/>
      <c r="I1482" s="66"/>
      <c r="J1482" s="66"/>
      <c r="K1482" s="101"/>
      <c r="L1482" s="101"/>
      <c r="M1482" s="101"/>
      <c r="N1482" s="101"/>
      <c r="O1482" s="101"/>
      <c r="P1482" s="101"/>
      <c r="Q1482" s="101"/>
      <c r="R1482" s="101"/>
      <c r="S1482" s="101"/>
      <c r="T1482" s="101"/>
      <c r="U1482" s="101"/>
      <c r="V1482" s="101"/>
      <c r="W1482" s="101"/>
      <c r="X1482" s="101"/>
      <c r="Y1482" s="101"/>
      <c r="Z1482" s="101"/>
      <c r="AA1482" s="101"/>
      <c r="AB1482" s="101"/>
    </row>
    <row r="1483" spans="1:28" ht="12.75" customHeight="1" x14ac:dyDescent="0.35">
      <c r="A1483" s="98"/>
      <c r="B1483" s="66"/>
      <c r="C1483" s="105"/>
      <c r="D1483" s="27"/>
      <c r="E1483" s="106"/>
      <c r="F1483" s="66"/>
      <c r="G1483" s="124"/>
      <c r="H1483" s="121"/>
      <c r="I1483" s="66"/>
      <c r="J1483" s="66"/>
      <c r="K1483" s="101"/>
      <c r="L1483" s="101"/>
      <c r="M1483" s="101"/>
      <c r="N1483" s="101"/>
      <c r="O1483" s="101"/>
      <c r="P1483" s="101"/>
      <c r="Q1483" s="101"/>
      <c r="R1483" s="101"/>
      <c r="S1483" s="101"/>
      <c r="T1483" s="101"/>
      <c r="U1483" s="101"/>
      <c r="V1483" s="101"/>
      <c r="W1483" s="101"/>
      <c r="X1483" s="101"/>
      <c r="Y1483" s="101"/>
      <c r="Z1483" s="101"/>
      <c r="AA1483" s="101"/>
      <c r="AB1483" s="101"/>
    </row>
    <row r="1484" spans="1:28" ht="12.75" customHeight="1" x14ac:dyDescent="0.35">
      <c r="A1484" s="98"/>
      <c r="B1484" s="66"/>
      <c r="C1484" s="105"/>
      <c r="D1484" s="27"/>
      <c r="E1484" s="106"/>
      <c r="F1484" s="66"/>
      <c r="G1484" s="124"/>
      <c r="H1484" s="121"/>
      <c r="I1484" s="66"/>
      <c r="J1484" s="66"/>
      <c r="K1484" s="101"/>
      <c r="L1484" s="101"/>
      <c r="M1484" s="101"/>
      <c r="N1484" s="101"/>
      <c r="O1484" s="101"/>
      <c r="P1484" s="101"/>
      <c r="Q1484" s="101"/>
      <c r="R1484" s="101"/>
      <c r="S1484" s="101"/>
      <c r="T1484" s="101"/>
      <c r="U1484" s="101"/>
      <c r="V1484" s="101"/>
      <c r="W1484" s="101"/>
      <c r="X1484" s="101"/>
      <c r="Y1484" s="101"/>
      <c r="Z1484" s="101"/>
      <c r="AA1484" s="101"/>
      <c r="AB1484" s="101"/>
    </row>
    <row r="1485" spans="1:28" ht="12.75" customHeight="1" x14ac:dyDescent="0.35">
      <c r="A1485" s="98"/>
      <c r="B1485" s="66"/>
      <c r="C1485" s="105"/>
      <c r="D1485" s="27"/>
      <c r="E1485" s="106"/>
      <c r="F1485" s="66"/>
      <c r="G1485" s="124"/>
      <c r="H1485" s="121"/>
      <c r="I1485" s="66"/>
      <c r="J1485" s="66"/>
      <c r="K1485" s="101"/>
      <c r="L1485" s="101"/>
      <c r="M1485" s="101"/>
      <c r="N1485" s="101"/>
      <c r="O1485" s="101"/>
      <c r="P1485" s="101"/>
      <c r="Q1485" s="101"/>
      <c r="R1485" s="101"/>
      <c r="S1485" s="101"/>
      <c r="T1485" s="101"/>
      <c r="U1485" s="101"/>
      <c r="V1485" s="101"/>
      <c r="W1485" s="101"/>
      <c r="X1485" s="101"/>
      <c r="Y1485" s="101"/>
      <c r="Z1485" s="101"/>
      <c r="AA1485" s="101"/>
      <c r="AB1485" s="101"/>
    </row>
    <row r="1486" spans="1:28" ht="12.75" customHeight="1" x14ac:dyDescent="0.35">
      <c r="A1486" s="98"/>
      <c r="B1486" s="66"/>
      <c r="C1486" s="105"/>
      <c r="D1486" s="27"/>
      <c r="E1486" s="106"/>
      <c r="F1486" s="66"/>
      <c r="G1486" s="124"/>
      <c r="H1486" s="121"/>
      <c r="I1486" s="66"/>
      <c r="J1486" s="66"/>
      <c r="K1486" s="101"/>
      <c r="L1486" s="101"/>
      <c r="M1486" s="101"/>
      <c r="N1486" s="101"/>
      <c r="O1486" s="101"/>
      <c r="P1486" s="101"/>
      <c r="Q1486" s="101"/>
      <c r="R1486" s="101"/>
      <c r="S1486" s="101"/>
      <c r="T1486" s="101"/>
      <c r="U1486" s="101"/>
      <c r="V1486" s="101"/>
      <c r="W1486" s="101"/>
      <c r="X1486" s="101"/>
      <c r="Y1486" s="101"/>
      <c r="Z1486" s="101"/>
      <c r="AA1486" s="101"/>
      <c r="AB1486" s="101"/>
    </row>
    <row r="1487" spans="1:28" ht="12.75" customHeight="1" x14ac:dyDescent="0.35">
      <c r="A1487" s="98"/>
      <c r="B1487" s="66"/>
      <c r="C1487" s="105"/>
      <c r="D1487" s="27"/>
      <c r="E1487" s="106"/>
      <c r="F1487" s="66"/>
      <c r="G1487" s="124"/>
      <c r="H1487" s="121"/>
      <c r="I1487" s="66"/>
      <c r="J1487" s="66"/>
      <c r="K1487" s="101"/>
      <c r="L1487" s="101"/>
      <c r="M1487" s="101"/>
      <c r="N1487" s="101"/>
      <c r="O1487" s="101"/>
      <c r="P1487" s="101"/>
      <c r="Q1487" s="101"/>
      <c r="R1487" s="101"/>
      <c r="S1487" s="101"/>
      <c r="T1487" s="101"/>
      <c r="U1487" s="101"/>
      <c r="V1487" s="101"/>
      <c r="W1487" s="101"/>
      <c r="X1487" s="101"/>
      <c r="Y1487" s="101"/>
      <c r="Z1487" s="101"/>
      <c r="AA1487" s="101"/>
      <c r="AB1487" s="101"/>
    </row>
    <row r="1488" spans="1:28" ht="12.75" customHeight="1" x14ac:dyDescent="0.35">
      <c r="A1488" s="98"/>
      <c r="B1488" s="66"/>
      <c r="C1488" s="105"/>
      <c r="D1488" s="27"/>
      <c r="E1488" s="106"/>
      <c r="F1488" s="66"/>
      <c r="G1488" s="124"/>
      <c r="H1488" s="121"/>
      <c r="I1488" s="66"/>
      <c r="J1488" s="66"/>
      <c r="K1488" s="101"/>
      <c r="L1488" s="101"/>
      <c r="M1488" s="101"/>
      <c r="N1488" s="101"/>
      <c r="O1488" s="101"/>
      <c r="P1488" s="101"/>
      <c r="Q1488" s="101"/>
      <c r="R1488" s="101"/>
      <c r="S1488" s="101"/>
      <c r="T1488" s="101"/>
      <c r="U1488" s="101"/>
      <c r="V1488" s="101"/>
      <c r="W1488" s="101"/>
      <c r="X1488" s="101"/>
      <c r="Y1488" s="101"/>
      <c r="Z1488" s="101"/>
      <c r="AA1488" s="101"/>
      <c r="AB1488" s="101"/>
    </row>
    <row r="1489" spans="1:28" ht="12.75" customHeight="1" x14ac:dyDescent="0.35">
      <c r="A1489" s="98"/>
      <c r="B1489" s="66"/>
      <c r="C1489" s="105"/>
      <c r="D1489" s="27"/>
      <c r="E1489" s="106"/>
      <c r="F1489" s="66"/>
      <c r="G1489" s="124"/>
      <c r="H1489" s="121"/>
      <c r="I1489" s="66"/>
      <c r="J1489" s="66"/>
      <c r="K1489" s="101"/>
      <c r="L1489" s="101"/>
      <c r="M1489" s="101"/>
      <c r="N1489" s="101"/>
      <c r="O1489" s="101"/>
      <c r="P1489" s="101"/>
      <c r="Q1489" s="101"/>
      <c r="R1489" s="101"/>
      <c r="S1489" s="101"/>
      <c r="T1489" s="101"/>
      <c r="U1489" s="101"/>
      <c r="V1489" s="101"/>
      <c r="W1489" s="101"/>
      <c r="X1489" s="101"/>
      <c r="Y1489" s="101"/>
      <c r="Z1489" s="101"/>
      <c r="AA1489" s="101"/>
      <c r="AB1489" s="101"/>
    </row>
    <row r="1490" spans="1:28" ht="12.75" customHeight="1" x14ac:dyDescent="0.35">
      <c r="A1490" s="98"/>
      <c r="B1490" s="66"/>
      <c r="C1490" s="105"/>
      <c r="D1490" s="27"/>
      <c r="E1490" s="106"/>
      <c r="F1490" s="66"/>
      <c r="G1490" s="124"/>
      <c r="H1490" s="121"/>
      <c r="I1490" s="66"/>
      <c r="J1490" s="66"/>
      <c r="K1490" s="101"/>
      <c r="L1490" s="101"/>
      <c r="M1490" s="101"/>
      <c r="N1490" s="101"/>
      <c r="O1490" s="101"/>
      <c r="P1490" s="101"/>
      <c r="Q1490" s="101"/>
      <c r="R1490" s="101"/>
      <c r="S1490" s="101"/>
      <c r="T1490" s="101"/>
      <c r="U1490" s="101"/>
      <c r="V1490" s="101"/>
      <c r="W1490" s="101"/>
      <c r="X1490" s="101"/>
      <c r="Y1490" s="101"/>
      <c r="Z1490" s="101"/>
      <c r="AA1490" s="101"/>
      <c r="AB1490" s="101"/>
    </row>
    <row r="1491" spans="1:28" ht="12.75" customHeight="1" x14ac:dyDescent="0.35">
      <c r="A1491" s="98"/>
      <c r="B1491" s="66"/>
      <c r="C1491" s="105"/>
      <c r="D1491" s="27"/>
      <c r="E1491" s="106"/>
      <c r="F1491" s="66"/>
      <c r="G1491" s="124"/>
      <c r="H1491" s="121"/>
      <c r="I1491" s="66"/>
      <c r="J1491" s="66"/>
      <c r="K1491" s="101"/>
      <c r="L1491" s="101"/>
      <c r="M1491" s="101"/>
      <c r="N1491" s="101"/>
      <c r="O1491" s="101"/>
      <c r="P1491" s="101"/>
      <c r="Q1491" s="101"/>
      <c r="R1491" s="101"/>
      <c r="S1491" s="101"/>
      <c r="T1491" s="101"/>
      <c r="U1491" s="101"/>
      <c r="V1491" s="101"/>
      <c r="W1491" s="101"/>
      <c r="X1491" s="101"/>
      <c r="Y1491" s="101"/>
      <c r="Z1491" s="101"/>
      <c r="AA1491" s="101"/>
      <c r="AB1491" s="101"/>
    </row>
    <row r="1492" spans="1:28" ht="12.75" customHeight="1" x14ac:dyDescent="0.35">
      <c r="A1492" s="98"/>
      <c r="B1492" s="66"/>
      <c r="C1492" s="105"/>
      <c r="D1492" s="27"/>
      <c r="E1492" s="106"/>
      <c r="F1492" s="66"/>
      <c r="G1492" s="124"/>
      <c r="H1492" s="121"/>
      <c r="I1492" s="66"/>
      <c r="J1492" s="66"/>
      <c r="K1492" s="101"/>
      <c r="L1492" s="101"/>
      <c r="M1492" s="101"/>
      <c r="N1492" s="101"/>
      <c r="O1492" s="101"/>
      <c r="P1492" s="101"/>
      <c r="Q1492" s="101"/>
      <c r="R1492" s="101"/>
      <c r="S1492" s="101"/>
      <c r="T1492" s="101"/>
      <c r="U1492" s="101"/>
      <c r="V1492" s="101"/>
      <c r="W1492" s="101"/>
      <c r="X1492" s="101"/>
      <c r="Y1492" s="101"/>
      <c r="Z1492" s="101"/>
      <c r="AA1492" s="101"/>
      <c r="AB1492" s="101"/>
    </row>
    <row r="1493" spans="1:28" ht="12.75" customHeight="1" x14ac:dyDescent="0.35">
      <c r="A1493" s="98"/>
      <c r="B1493" s="66"/>
      <c r="C1493" s="105"/>
      <c r="D1493" s="27"/>
      <c r="E1493" s="106"/>
      <c r="F1493" s="66"/>
      <c r="G1493" s="124"/>
      <c r="H1493" s="121"/>
      <c r="I1493" s="66"/>
      <c r="J1493" s="66"/>
      <c r="K1493" s="101"/>
      <c r="L1493" s="101"/>
      <c r="M1493" s="101"/>
      <c r="N1493" s="101"/>
      <c r="O1493" s="101"/>
      <c r="P1493" s="101"/>
      <c r="Q1493" s="101"/>
      <c r="R1493" s="101"/>
      <c r="S1493" s="101"/>
      <c r="T1493" s="101"/>
      <c r="U1493" s="101"/>
      <c r="V1493" s="101"/>
      <c r="W1493" s="101"/>
      <c r="X1493" s="101"/>
      <c r="Y1493" s="101"/>
      <c r="Z1493" s="101"/>
      <c r="AA1493" s="101"/>
      <c r="AB1493" s="101"/>
    </row>
    <row r="1494" spans="1:28" ht="12.75" customHeight="1" x14ac:dyDescent="0.35">
      <c r="A1494" s="98"/>
      <c r="B1494" s="66"/>
      <c r="C1494" s="105"/>
      <c r="D1494" s="27"/>
      <c r="E1494" s="106"/>
      <c r="F1494" s="66"/>
      <c r="G1494" s="124"/>
      <c r="H1494" s="121"/>
      <c r="I1494" s="66"/>
      <c r="J1494" s="66"/>
      <c r="K1494" s="101"/>
      <c r="L1494" s="101"/>
      <c r="M1494" s="101"/>
      <c r="N1494" s="101"/>
      <c r="O1494" s="101"/>
      <c r="P1494" s="101"/>
      <c r="Q1494" s="101"/>
      <c r="R1494" s="101"/>
      <c r="S1494" s="101"/>
      <c r="T1494" s="101"/>
      <c r="U1494" s="101"/>
      <c r="V1494" s="101"/>
      <c r="W1494" s="101"/>
      <c r="X1494" s="101"/>
      <c r="Y1494" s="101"/>
      <c r="Z1494" s="101"/>
      <c r="AA1494" s="101"/>
      <c r="AB1494" s="101"/>
    </row>
    <row r="1495" spans="1:28" ht="12.75" customHeight="1" x14ac:dyDescent="0.35">
      <c r="A1495" s="98"/>
      <c r="B1495" s="66"/>
      <c r="C1495" s="105"/>
      <c r="D1495" s="27"/>
      <c r="E1495" s="106"/>
      <c r="F1495" s="66"/>
      <c r="G1495" s="124"/>
      <c r="H1495" s="121"/>
      <c r="I1495" s="66"/>
      <c r="J1495" s="66"/>
      <c r="K1495" s="101"/>
      <c r="L1495" s="101"/>
      <c r="M1495" s="101"/>
      <c r="N1495" s="101"/>
      <c r="O1495" s="101"/>
      <c r="P1495" s="101"/>
      <c r="Q1495" s="101"/>
      <c r="R1495" s="101"/>
      <c r="S1495" s="101"/>
      <c r="T1495" s="101"/>
      <c r="U1495" s="101"/>
      <c r="V1495" s="101"/>
      <c r="W1495" s="101"/>
      <c r="X1495" s="101"/>
      <c r="Y1495" s="101"/>
      <c r="Z1495" s="101"/>
      <c r="AA1495" s="101"/>
      <c r="AB1495" s="101"/>
    </row>
    <row r="1496" spans="1:28" ht="12.75" customHeight="1" x14ac:dyDescent="0.35">
      <c r="A1496" s="98"/>
      <c r="B1496" s="66"/>
      <c r="C1496" s="105"/>
      <c r="D1496" s="27"/>
      <c r="E1496" s="106"/>
      <c r="F1496" s="66"/>
      <c r="G1496" s="124"/>
      <c r="H1496" s="121"/>
      <c r="I1496" s="66"/>
      <c r="J1496" s="66"/>
      <c r="K1496" s="101"/>
      <c r="L1496" s="101"/>
      <c r="M1496" s="101"/>
      <c r="N1496" s="101"/>
      <c r="O1496" s="101"/>
      <c r="P1496" s="101"/>
      <c r="Q1496" s="101"/>
      <c r="R1496" s="101"/>
      <c r="S1496" s="101"/>
      <c r="T1496" s="101"/>
      <c r="U1496" s="101"/>
      <c r="V1496" s="101"/>
      <c r="W1496" s="101"/>
      <c r="X1496" s="101"/>
      <c r="Y1496" s="101"/>
      <c r="Z1496" s="101"/>
      <c r="AA1496" s="101"/>
      <c r="AB1496" s="101"/>
    </row>
    <row r="1497" spans="1:28" ht="12.75" customHeight="1" x14ac:dyDescent="0.35">
      <c r="A1497" s="98"/>
      <c r="B1497" s="66"/>
      <c r="C1497" s="105"/>
      <c r="D1497" s="27"/>
      <c r="E1497" s="106"/>
      <c r="F1497" s="66"/>
      <c r="G1497" s="124"/>
      <c r="H1497" s="121"/>
      <c r="I1497" s="66"/>
      <c r="J1497" s="66"/>
      <c r="K1497" s="101"/>
      <c r="L1497" s="101"/>
      <c r="M1497" s="101"/>
      <c r="N1497" s="101"/>
      <c r="O1497" s="101"/>
      <c r="P1497" s="101"/>
      <c r="Q1497" s="101"/>
      <c r="R1497" s="101"/>
      <c r="S1497" s="101"/>
      <c r="T1497" s="101"/>
      <c r="U1497" s="101"/>
      <c r="V1497" s="101"/>
      <c r="W1497" s="101"/>
      <c r="X1497" s="101"/>
      <c r="Y1497" s="101"/>
      <c r="Z1497" s="101"/>
      <c r="AA1497" s="101"/>
      <c r="AB1497" s="101"/>
    </row>
    <row r="1498" spans="1:28" ht="12.75" customHeight="1" x14ac:dyDescent="0.35">
      <c r="A1498" s="98"/>
      <c r="B1498" s="66"/>
      <c r="C1498" s="105"/>
      <c r="D1498" s="27"/>
      <c r="E1498" s="106"/>
      <c r="F1498" s="66"/>
      <c r="G1498" s="124"/>
      <c r="H1498" s="121"/>
      <c r="I1498" s="66"/>
      <c r="J1498" s="66"/>
      <c r="K1498" s="101"/>
      <c r="L1498" s="101"/>
      <c r="M1498" s="101"/>
      <c r="N1498" s="101"/>
      <c r="O1498" s="101"/>
      <c r="P1498" s="101"/>
      <c r="Q1498" s="101"/>
      <c r="R1498" s="101"/>
      <c r="S1498" s="101"/>
      <c r="T1498" s="101"/>
      <c r="U1498" s="101"/>
      <c r="V1498" s="101"/>
      <c r="W1498" s="101"/>
      <c r="X1498" s="101"/>
      <c r="Y1498" s="101"/>
      <c r="Z1498" s="101"/>
      <c r="AA1498" s="101"/>
      <c r="AB1498" s="101"/>
    </row>
    <row r="1499" spans="1:28" ht="12.75" customHeight="1" x14ac:dyDescent="0.35">
      <c r="A1499" s="98"/>
      <c r="B1499" s="66"/>
      <c r="C1499" s="105"/>
      <c r="D1499" s="27"/>
      <c r="E1499" s="106"/>
      <c r="F1499" s="66"/>
      <c r="G1499" s="124"/>
      <c r="H1499" s="121"/>
      <c r="I1499" s="66"/>
      <c r="J1499" s="66"/>
      <c r="K1499" s="101"/>
      <c r="L1499" s="101"/>
      <c r="M1499" s="101"/>
      <c r="N1499" s="101"/>
      <c r="O1499" s="101"/>
      <c r="P1499" s="101"/>
      <c r="Q1499" s="101"/>
      <c r="R1499" s="101"/>
      <c r="S1499" s="101"/>
      <c r="T1499" s="101"/>
      <c r="U1499" s="101"/>
      <c r="V1499" s="101"/>
      <c r="W1499" s="101"/>
      <c r="X1499" s="101"/>
      <c r="Y1499" s="101"/>
      <c r="Z1499" s="101"/>
      <c r="AA1499" s="101"/>
      <c r="AB1499" s="101"/>
    </row>
    <row r="1500" spans="1:28" ht="12.75" customHeight="1" x14ac:dyDescent="0.35">
      <c r="A1500" s="98"/>
      <c r="B1500" s="66"/>
      <c r="C1500" s="105"/>
      <c r="D1500" s="27"/>
      <c r="E1500" s="106"/>
      <c r="F1500" s="66"/>
      <c r="G1500" s="124"/>
      <c r="H1500" s="121"/>
      <c r="I1500" s="66"/>
      <c r="J1500" s="66"/>
      <c r="K1500" s="101"/>
      <c r="L1500" s="101"/>
      <c r="M1500" s="101"/>
      <c r="N1500" s="101"/>
      <c r="O1500" s="101"/>
      <c r="P1500" s="101"/>
      <c r="Q1500" s="101"/>
      <c r="R1500" s="101"/>
      <c r="S1500" s="101"/>
      <c r="T1500" s="101"/>
      <c r="U1500" s="101"/>
      <c r="V1500" s="101"/>
      <c r="W1500" s="101"/>
      <c r="X1500" s="101"/>
      <c r="Y1500" s="101"/>
      <c r="Z1500" s="101"/>
      <c r="AA1500" s="101"/>
      <c r="AB1500" s="101"/>
    </row>
    <row r="1501" spans="1:28" ht="12.75" customHeight="1" x14ac:dyDescent="0.35">
      <c r="A1501" s="98"/>
      <c r="B1501" s="66"/>
      <c r="C1501" s="105"/>
      <c r="D1501" s="27"/>
      <c r="E1501" s="106"/>
      <c r="F1501" s="66"/>
      <c r="G1501" s="124"/>
      <c r="H1501" s="121"/>
      <c r="I1501" s="66"/>
      <c r="J1501" s="66"/>
      <c r="K1501" s="101"/>
      <c r="L1501" s="101"/>
      <c r="M1501" s="101"/>
      <c r="N1501" s="101"/>
      <c r="O1501" s="101"/>
      <c r="P1501" s="101"/>
      <c r="Q1501" s="101"/>
      <c r="R1501" s="101"/>
      <c r="S1501" s="101"/>
      <c r="T1501" s="101"/>
      <c r="U1501" s="101"/>
      <c r="V1501" s="101"/>
      <c r="W1501" s="101"/>
      <c r="X1501" s="101"/>
      <c r="Y1501" s="101"/>
      <c r="Z1501" s="101"/>
      <c r="AA1501" s="101"/>
      <c r="AB1501" s="101"/>
    </row>
    <row r="1502" spans="1:28" ht="12.75" customHeight="1" x14ac:dyDescent="0.35">
      <c r="A1502" s="98"/>
      <c r="B1502" s="66"/>
      <c r="C1502" s="105"/>
      <c r="D1502" s="27"/>
      <c r="E1502" s="106"/>
      <c r="F1502" s="66"/>
      <c r="G1502" s="124"/>
      <c r="H1502" s="121"/>
      <c r="I1502" s="66"/>
      <c r="J1502" s="66"/>
      <c r="K1502" s="101"/>
      <c r="L1502" s="101"/>
      <c r="M1502" s="101"/>
      <c r="N1502" s="101"/>
      <c r="O1502" s="101"/>
      <c r="P1502" s="101"/>
      <c r="Q1502" s="101"/>
      <c r="R1502" s="101"/>
      <c r="S1502" s="101"/>
      <c r="T1502" s="101"/>
      <c r="U1502" s="101"/>
      <c r="V1502" s="101"/>
      <c r="W1502" s="101"/>
      <c r="X1502" s="101"/>
      <c r="Y1502" s="101"/>
      <c r="Z1502" s="101"/>
      <c r="AA1502" s="101"/>
      <c r="AB1502" s="101"/>
    </row>
    <row r="1503" spans="1:28" ht="12.75" customHeight="1" x14ac:dyDescent="0.35">
      <c r="A1503" s="98"/>
      <c r="B1503" s="66"/>
      <c r="C1503" s="105"/>
      <c r="D1503" s="27"/>
      <c r="E1503" s="106"/>
      <c r="F1503" s="66"/>
      <c r="G1503" s="124"/>
      <c r="H1503" s="121"/>
      <c r="I1503" s="66"/>
      <c r="J1503" s="66"/>
      <c r="K1503" s="101"/>
      <c r="L1503" s="101"/>
      <c r="M1503" s="101"/>
      <c r="N1503" s="101"/>
      <c r="O1503" s="101"/>
      <c r="P1503" s="101"/>
      <c r="Q1503" s="101"/>
      <c r="R1503" s="101"/>
      <c r="S1503" s="101"/>
      <c r="T1503" s="101"/>
      <c r="U1503" s="101"/>
      <c r="V1503" s="101"/>
      <c r="W1503" s="101"/>
      <c r="X1503" s="101"/>
      <c r="Y1503" s="101"/>
      <c r="Z1503" s="101"/>
      <c r="AA1503" s="101"/>
      <c r="AB1503" s="101"/>
    </row>
    <row r="1504" spans="1:28" ht="12.75" customHeight="1" x14ac:dyDescent="0.35">
      <c r="A1504" s="98"/>
      <c r="B1504" s="66"/>
      <c r="C1504" s="105"/>
      <c r="D1504" s="27"/>
      <c r="E1504" s="106"/>
      <c r="F1504" s="66"/>
      <c r="G1504" s="124"/>
      <c r="H1504" s="121"/>
      <c r="I1504" s="66"/>
      <c r="J1504" s="66"/>
      <c r="K1504" s="101"/>
      <c r="L1504" s="101"/>
      <c r="M1504" s="101"/>
      <c r="N1504" s="101"/>
      <c r="O1504" s="101"/>
      <c r="P1504" s="101"/>
      <c r="Q1504" s="101"/>
      <c r="R1504" s="101"/>
      <c r="S1504" s="101"/>
      <c r="T1504" s="101"/>
      <c r="U1504" s="101"/>
      <c r="V1504" s="101"/>
      <c r="W1504" s="101"/>
      <c r="X1504" s="101"/>
      <c r="Y1504" s="101"/>
      <c r="Z1504" s="101"/>
      <c r="AA1504" s="101"/>
      <c r="AB1504" s="101"/>
    </row>
    <row r="1505" spans="1:28" ht="12.75" customHeight="1" x14ac:dyDescent="0.35">
      <c r="A1505" s="98"/>
      <c r="B1505" s="66"/>
      <c r="C1505" s="105"/>
      <c r="D1505" s="27"/>
      <c r="E1505" s="106"/>
      <c r="F1505" s="66"/>
      <c r="G1505" s="124"/>
      <c r="H1505" s="121"/>
      <c r="I1505" s="66"/>
      <c r="J1505" s="66"/>
      <c r="K1505" s="101"/>
      <c r="L1505" s="101"/>
      <c r="M1505" s="101"/>
      <c r="N1505" s="101"/>
      <c r="O1505" s="101"/>
      <c r="P1505" s="101"/>
      <c r="Q1505" s="101"/>
      <c r="R1505" s="101"/>
      <c r="S1505" s="101"/>
      <c r="T1505" s="101"/>
      <c r="U1505" s="101"/>
      <c r="V1505" s="101"/>
      <c r="W1505" s="101"/>
      <c r="X1505" s="101"/>
      <c r="Y1505" s="101"/>
      <c r="Z1505" s="101"/>
      <c r="AA1505" s="101"/>
      <c r="AB1505" s="101"/>
    </row>
    <row r="1506" spans="1:28" ht="12.75" customHeight="1" x14ac:dyDescent="0.35">
      <c r="A1506" s="98"/>
      <c r="B1506" s="66"/>
      <c r="C1506" s="105"/>
      <c r="D1506" s="27"/>
      <c r="E1506" s="106"/>
      <c r="F1506" s="66"/>
      <c r="G1506" s="124"/>
      <c r="H1506" s="121"/>
      <c r="I1506" s="66"/>
      <c r="J1506" s="66"/>
      <c r="K1506" s="101"/>
      <c r="L1506" s="101"/>
      <c r="M1506" s="101"/>
      <c r="N1506" s="101"/>
      <c r="O1506" s="101"/>
      <c r="P1506" s="101"/>
      <c r="Q1506" s="101"/>
      <c r="R1506" s="101"/>
      <c r="S1506" s="101"/>
      <c r="T1506" s="101"/>
      <c r="U1506" s="101"/>
      <c r="V1506" s="101"/>
      <c r="W1506" s="101"/>
      <c r="X1506" s="101"/>
      <c r="Y1506" s="101"/>
      <c r="Z1506" s="101"/>
      <c r="AA1506" s="101"/>
      <c r="AB1506" s="101"/>
    </row>
    <row r="1507" spans="1:28" ht="12.75" customHeight="1" x14ac:dyDescent="0.35">
      <c r="A1507" s="98"/>
      <c r="B1507" s="66"/>
      <c r="C1507" s="105"/>
      <c r="D1507" s="27"/>
      <c r="E1507" s="106"/>
      <c r="F1507" s="66"/>
      <c r="G1507" s="124"/>
      <c r="H1507" s="121"/>
      <c r="I1507" s="66"/>
      <c r="J1507" s="66"/>
      <c r="K1507" s="101"/>
      <c r="L1507" s="101"/>
      <c r="M1507" s="101"/>
      <c r="N1507" s="101"/>
      <c r="O1507" s="101"/>
      <c r="P1507" s="101"/>
      <c r="Q1507" s="101"/>
      <c r="R1507" s="101"/>
      <c r="S1507" s="101"/>
      <c r="T1507" s="101"/>
      <c r="U1507" s="101"/>
      <c r="V1507" s="101"/>
      <c r="W1507" s="101"/>
      <c r="X1507" s="101"/>
      <c r="Y1507" s="101"/>
      <c r="Z1507" s="101"/>
      <c r="AA1507" s="101"/>
      <c r="AB1507" s="101"/>
    </row>
    <row r="1508" spans="1:28" ht="12.75" customHeight="1" x14ac:dyDescent="0.35">
      <c r="A1508" s="98"/>
      <c r="B1508" s="66"/>
      <c r="C1508" s="105"/>
      <c r="D1508" s="27"/>
      <c r="E1508" s="106"/>
      <c r="F1508" s="66"/>
      <c r="G1508" s="124"/>
      <c r="H1508" s="121"/>
      <c r="I1508" s="66"/>
      <c r="J1508" s="66"/>
      <c r="K1508" s="101"/>
      <c r="L1508" s="101"/>
      <c r="M1508" s="101"/>
      <c r="N1508" s="101"/>
      <c r="O1508" s="101"/>
      <c r="P1508" s="101"/>
      <c r="Q1508" s="101"/>
      <c r="R1508" s="101"/>
      <c r="S1508" s="101"/>
      <c r="T1508" s="101"/>
      <c r="U1508" s="101"/>
      <c r="V1508" s="101"/>
      <c r="W1508" s="101"/>
      <c r="X1508" s="101"/>
      <c r="Y1508" s="101"/>
      <c r="Z1508" s="101"/>
      <c r="AA1508" s="101"/>
      <c r="AB1508" s="101"/>
    </row>
    <row r="1509" spans="1:28" ht="12.75" customHeight="1" x14ac:dyDescent="0.35">
      <c r="A1509" s="98"/>
      <c r="B1509" s="66"/>
      <c r="C1509" s="105"/>
      <c r="D1509" s="27"/>
      <c r="E1509" s="106"/>
      <c r="F1509" s="66"/>
      <c r="G1509" s="124"/>
      <c r="H1509" s="121"/>
      <c r="I1509" s="66"/>
      <c r="J1509" s="66"/>
      <c r="K1509" s="101"/>
      <c r="L1509" s="101"/>
      <c r="M1509" s="101"/>
      <c r="N1509" s="101"/>
      <c r="O1509" s="101"/>
      <c r="P1509" s="101"/>
      <c r="Q1509" s="101"/>
      <c r="R1509" s="101"/>
      <c r="S1509" s="101"/>
      <c r="T1509" s="101"/>
      <c r="U1509" s="101"/>
      <c r="V1509" s="101"/>
      <c r="W1509" s="101"/>
      <c r="X1509" s="101"/>
      <c r="Y1509" s="101"/>
      <c r="Z1509" s="101"/>
      <c r="AA1509" s="101"/>
      <c r="AB1509" s="101"/>
    </row>
    <row r="1510" spans="1:28" ht="12.75" customHeight="1" x14ac:dyDescent="0.35">
      <c r="A1510" s="98"/>
      <c r="B1510" s="66"/>
      <c r="C1510" s="105"/>
      <c r="D1510" s="27"/>
      <c r="E1510" s="106"/>
      <c r="F1510" s="66"/>
      <c r="G1510" s="124"/>
      <c r="H1510" s="121"/>
      <c r="I1510" s="66"/>
      <c r="J1510" s="66"/>
      <c r="K1510" s="101"/>
      <c r="L1510" s="101"/>
      <c r="M1510" s="101"/>
      <c r="N1510" s="101"/>
      <c r="O1510" s="101"/>
      <c r="P1510" s="101"/>
      <c r="Q1510" s="101"/>
      <c r="R1510" s="101"/>
      <c r="S1510" s="101"/>
      <c r="T1510" s="101"/>
      <c r="U1510" s="101"/>
      <c r="V1510" s="101"/>
      <c r="W1510" s="101"/>
      <c r="X1510" s="101"/>
      <c r="Y1510" s="101"/>
      <c r="Z1510" s="101"/>
      <c r="AA1510" s="101"/>
      <c r="AB1510" s="101"/>
    </row>
    <row r="1511" spans="1:28" ht="12.75" customHeight="1" x14ac:dyDescent="0.35">
      <c r="A1511" s="98"/>
      <c r="B1511" s="66"/>
      <c r="C1511" s="105"/>
      <c r="D1511" s="27"/>
      <c r="E1511" s="106"/>
      <c r="F1511" s="66"/>
      <c r="G1511" s="124"/>
      <c r="H1511" s="121"/>
      <c r="I1511" s="66"/>
      <c r="J1511" s="66"/>
      <c r="K1511" s="101"/>
      <c r="L1511" s="101"/>
      <c r="M1511" s="101"/>
      <c r="N1511" s="101"/>
      <c r="O1511" s="101"/>
      <c r="P1511" s="101"/>
      <c r="Q1511" s="101"/>
      <c r="R1511" s="101"/>
      <c r="S1511" s="101"/>
      <c r="T1511" s="101"/>
      <c r="U1511" s="101"/>
      <c r="V1511" s="101"/>
      <c r="W1511" s="101"/>
      <c r="X1511" s="101"/>
      <c r="Y1511" s="101"/>
      <c r="Z1511" s="101"/>
      <c r="AA1511" s="101"/>
      <c r="AB1511" s="101"/>
    </row>
    <row r="1512" spans="1:28" ht="12.75" customHeight="1" x14ac:dyDescent="0.35">
      <c r="A1512" s="98"/>
      <c r="B1512" s="66"/>
      <c r="C1512" s="105"/>
      <c r="D1512" s="27"/>
      <c r="E1512" s="106"/>
      <c r="F1512" s="66"/>
      <c r="G1512" s="124"/>
      <c r="H1512" s="121"/>
      <c r="I1512" s="66"/>
      <c r="J1512" s="66"/>
      <c r="K1512" s="101"/>
      <c r="L1512" s="101"/>
      <c r="M1512" s="101"/>
      <c r="N1512" s="101"/>
      <c r="O1512" s="101"/>
      <c r="P1512" s="101"/>
      <c r="Q1512" s="101"/>
      <c r="R1512" s="101"/>
      <c r="S1512" s="101"/>
      <c r="T1512" s="101"/>
      <c r="U1512" s="101"/>
      <c r="V1512" s="101"/>
      <c r="W1512" s="101"/>
      <c r="X1512" s="101"/>
      <c r="Y1512" s="101"/>
      <c r="Z1512" s="101"/>
      <c r="AA1512" s="101"/>
      <c r="AB1512" s="101"/>
    </row>
    <row r="1513" spans="1:28" ht="12.75" customHeight="1" x14ac:dyDescent="0.35">
      <c r="A1513" s="98"/>
      <c r="B1513" s="66"/>
      <c r="C1513" s="105"/>
      <c r="D1513" s="27"/>
      <c r="E1513" s="106"/>
      <c r="F1513" s="66"/>
      <c r="G1513" s="124"/>
      <c r="H1513" s="121"/>
      <c r="I1513" s="66"/>
      <c r="J1513" s="66"/>
      <c r="K1513" s="101"/>
      <c r="L1513" s="101"/>
      <c r="M1513" s="101"/>
      <c r="N1513" s="101"/>
      <c r="O1513" s="101"/>
      <c r="P1513" s="101"/>
      <c r="Q1513" s="101"/>
      <c r="R1513" s="101"/>
      <c r="S1513" s="101"/>
      <c r="T1513" s="101"/>
      <c r="U1513" s="101"/>
      <c r="V1513" s="101"/>
      <c r="W1513" s="101"/>
      <c r="X1513" s="101"/>
      <c r="Y1513" s="101"/>
      <c r="Z1513" s="101"/>
      <c r="AA1513" s="101"/>
      <c r="AB1513" s="101"/>
    </row>
    <row r="1514" spans="1:28" ht="12.75" customHeight="1" x14ac:dyDescent="0.35">
      <c r="A1514" s="98"/>
      <c r="B1514" s="66"/>
      <c r="C1514" s="105"/>
      <c r="D1514" s="27"/>
      <c r="E1514" s="106"/>
      <c r="F1514" s="66"/>
      <c r="G1514" s="124"/>
      <c r="H1514" s="121"/>
      <c r="I1514" s="66"/>
      <c r="J1514" s="66"/>
      <c r="K1514" s="101"/>
      <c r="L1514" s="101"/>
      <c r="M1514" s="101"/>
      <c r="N1514" s="101"/>
      <c r="O1514" s="101"/>
      <c r="P1514" s="101"/>
      <c r="Q1514" s="101"/>
      <c r="R1514" s="101"/>
      <c r="S1514" s="101"/>
      <c r="T1514" s="101"/>
      <c r="U1514" s="101"/>
      <c r="V1514" s="101"/>
      <c r="W1514" s="101"/>
      <c r="X1514" s="101"/>
      <c r="Y1514" s="101"/>
      <c r="Z1514" s="101"/>
      <c r="AA1514" s="101"/>
      <c r="AB1514" s="101"/>
    </row>
    <row r="1515" spans="1:28" ht="12.75" customHeight="1" x14ac:dyDescent="0.35">
      <c r="A1515" s="98"/>
      <c r="B1515" s="66"/>
      <c r="C1515" s="105"/>
      <c r="D1515" s="27"/>
      <c r="E1515" s="106"/>
      <c r="F1515" s="66"/>
      <c r="G1515" s="124"/>
      <c r="H1515" s="121"/>
      <c r="I1515" s="66"/>
      <c r="J1515" s="66"/>
      <c r="K1515" s="101"/>
      <c r="L1515" s="101"/>
      <c r="M1515" s="101"/>
      <c r="N1515" s="101"/>
      <c r="O1515" s="101"/>
      <c r="P1515" s="101"/>
      <c r="Q1515" s="101"/>
      <c r="R1515" s="101"/>
      <c r="S1515" s="101"/>
      <c r="T1515" s="101"/>
      <c r="U1515" s="101"/>
      <c r="V1515" s="101"/>
      <c r="W1515" s="101"/>
      <c r="X1515" s="101"/>
      <c r="Y1515" s="101"/>
      <c r="Z1515" s="101"/>
      <c r="AA1515" s="101"/>
      <c r="AB1515" s="101"/>
    </row>
    <row r="1516" spans="1:28" ht="12.75" customHeight="1" x14ac:dyDescent="0.35">
      <c r="A1516" s="98"/>
      <c r="B1516" s="66"/>
      <c r="C1516" s="105"/>
      <c r="D1516" s="27"/>
      <c r="E1516" s="106"/>
      <c r="F1516" s="66"/>
      <c r="G1516" s="124"/>
      <c r="H1516" s="121"/>
      <c r="I1516" s="66"/>
      <c r="J1516" s="66"/>
      <c r="K1516" s="101"/>
      <c r="L1516" s="101"/>
      <c r="M1516" s="101"/>
      <c r="N1516" s="101"/>
      <c r="O1516" s="101"/>
      <c r="P1516" s="101"/>
      <c r="Q1516" s="101"/>
      <c r="R1516" s="101"/>
      <c r="S1516" s="101"/>
      <c r="T1516" s="101"/>
      <c r="U1516" s="101"/>
      <c r="V1516" s="101"/>
      <c r="W1516" s="101"/>
      <c r="X1516" s="101"/>
      <c r="Y1516" s="101"/>
      <c r="Z1516" s="101"/>
      <c r="AA1516" s="101"/>
      <c r="AB1516" s="101"/>
    </row>
    <row r="1517" spans="1:28" ht="12.75" customHeight="1" x14ac:dyDescent="0.35">
      <c r="A1517" s="98"/>
      <c r="B1517" s="66"/>
      <c r="C1517" s="105"/>
      <c r="D1517" s="27"/>
      <c r="E1517" s="106"/>
      <c r="F1517" s="66"/>
      <c r="G1517" s="124"/>
      <c r="H1517" s="121"/>
      <c r="I1517" s="66"/>
      <c r="J1517" s="66"/>
      <c r="K1517" s="101"/>
      <c r="L1517" s="101"/>
      <c r="M1517" s="101"/>
      <c r="N1517" s="101"/>
      <c r="O1517" s="101"/>
      <c r="P1517" s="101"/>
      <c r="Q1517" s="101"/>
      <c r="R1517" s="101"/>
      <c r="S1517" s="101"/>
      <c r="T1517" s="101"/>
      <c r="U1517" s="101"/>
      <c r="V1517" s="101"/>
      <c r="W1517" s="101"/>
      <c r="X1517" s="101"/>
      <c r="Y1517" s="101"/>
      <c r="Z1517" s="101"/>
      <c r="AA1517" s="101"/>
      <c r="AB1517" s="101"/>
    </row>
    <row r="1518" spans="1:28" ht="12.75" customHeight="1" x14ac:dyDescent="0.35">
      <c r="A1518" s="98"/>
      <c r="B1518" s="66"/>
      <c r="C1518" s="105"/>
      <c r="D1518" s="27"/>
      <c r="E1518" s="106"/>
      <c r="F1518" s="66"/>
      <c r="G1518" s="124"/>
      <c r="H1518" s="121"/>
      <c r="I1518" s="66"/>
      <c r="J1518" s="66"/>
      <c r="K1518" s="101"/>
      <c r="L1518" s="101"/>
      <c r="M1518" s="101"/>
      <c r="N1518" s="101"/>
      <c r="O1518" s="101"/>
      <c r="P1518" s="101"/>
      <c r="Q1518" s="101"/>
      <c r="R1518" s="101"/>
      <c r="S1518" s="101"/>
      <c r="T1518" s="101"/>
      <c r="U1518" s="101"/>
      <c r="V1518" s="101"/>
      <c r="W1518" s="101"/>
      <c r="X1518" s="101"/>
      <c r="Y1518" s="101"/>
      <c r="Z1518" s="101"/>
      <c r="AA1518" s="101"/>
      <c r="AB1518" s="101"/>
    </row>
    <row r="1519" spans="1:28" ht="12.75" customHeight="1" x14ac:dyDescent="0.35">
      <c r="A1519" s="98"/>
      <c r="B1519" s="66"/>
      <c r="C1519" s="105"/>
      <c r="D1519" s="27"/>
      <c r="E1519" s="106"/>
      <c r="F1519" s="66"/>
      <c r="G1519" s="124"/>
      <c r="H1519" s="121"/>
      <c r="I1519" s="66"/>
      <c r="J1519" s="66"/>
      <c r="K1519" s="101"/>
      <c r="L1519" s="101"/>
      <c r="M1519" s="101"/>
      <c r="N1519" s="101"/>
      <c r="O1519" s="101"/>
      <c r="P1519" s="101"/>
      <c r="Q1519" s="101"/>
      <c r="R1519" s="101"/>
      <c r="S1519" s="101"/>
      <c r="T1519" s="101"/>
      <c r="U1519" s="101"/>
      <c r="V1519" s="101"/>
      <c r="W1519" s="101"/>
      <c r="X1519" s="101"/>
      <c r="Y1519" s="101"/>
      <c r="Z1519" s="101"/>
      <c r="AA1519" s="101"/>
      <c r="AB1519" s="101"/>
    </row>
    <row r="1520" spans="1:28" ht="12.75" customHeight="1" x14ac:dyDescent="0.35">
      <c r="A1520" s="98"/>
      <c r="B1520" s="66"/>
      <c r="C1520" s="105"/>
      <c r="D1520" s="27"/>
      <c r="E1520" s="106"/>
      <c r="F1520" s="66"/>
      <c r="G1520" s="124"/>
      <c r="H1520" s="121"/>
      <c r="I1520" s="66"/>
      <c r="J1520" s="66"/>
      <c r="K1520" s="101"/>
      <c r="L1520" s="101"/>
      <c r="M1520" s="101"/>
      <c r="N1520" s="101"/>
      <c r="O1520" s="101"/>
      <c r="P1520" s="101"/>
      <c r="Q1520" s="101"/>
      <c r="R1520" s="101"/>
      <c r="S1520" s="101"/>
      <c r="T1520" s="101"/>
      <c r="U1520" s="101"/>
      <c r="V1520" s="101"/>
      <c r="W1520" s="101"/>
      <c r="X1520" s="101"/>
      <c r="Y1520" s="101"/>
      <c r="Z1520" s="101"/>
      <c r="AA1520" s="101"/>
      <c r="AB1520" s="101"/>
    </row>
    <row r="1521" spans="1:28" ht="12.75" customHeight="1" x14ac:dyDescent="0.35">
      <c r="A1521" s="98"/>
      <c r="B1521" s="66"/>
      <c r="C1521" s="105"/>
      <c r="D1521" s="27"/>
      <c r="E1521" s="106"/>
      <c r="F1521" s="66"/>
      <c r="G1521" s="124"/>
      <c r="H1521" s="121"/>
      <c r="I1521" s="66"/>
      <c r="J1521" s="66"/>
      <c r="K1521" s="101"/>
      <c r="L1521" s="101"/>
      <c r="M1521" s="101"/>
      <c r="N1521" s="101"/>
      <c r="O1521" s="101"/>
      <c r="P1521" s="101"/>
      <c r="Q1521" s="101"/>
      <c r="R1521" s="101"/>
      <c r="S1521" s="101"/>
      <c r="T1521" s="101"/>
      <c r="U1521" s="101"/>
      <c r="V1521" s="101"/>
      <c r="W1521" s="101"/>
      <c r="X1521" s="101"/>
      <c r="Y1521" s="101"/>
      <c r="Z1521" s="101"/>
      <c r="AA1521" s="101"/>
      <c r="AB1521" s="101"/>
    </row>
    <row r="1522" spans="1:28" ht="12.75" customHeight="1" x14ac:dyDescent="0.35">
      <c r="A1522" s="98"/>
      <c r="B1522" s="66"/>
      <c r="C1522" s="105"/>
      <c r="D1522" s="27"/>
      <c r="E1522" s="106"/>
      <c r="F1522" s="66"/>
      <c r="G1522" s="124"/>
      <c r="H1522" s="121"/>
      <c r="I1522" s="66"/>
      <c r="J1522" s="66"/>
      <c r="K1522" s="101"/>
      <c r="L1522" s="101"/>
      <c r="M1522" s="101"/>
      <c r="N1522" s="101"/>
      <c r="O1522" s="101"/>
      <c r="P1522" s="101"/>
      <c r="Q1522" s="101"/>
      <c r="R1522" s="101"/>
      <c r="S1522" s="101"/>
      <c r="T1522" s="101"/>
      <c r="U1522" s="101"/>
      <c r="V1522" s="101"/>
      <c r="W1522" s="101"/>
      <c r="X1522" s="101"/>
      <c r="Y1522" s="101"/>
      <c r="Z1522" s="101"/>
      <c r="AA1522" s="101"/>
      <c r="AB1522" s="101"/>
    </row>
    <row r="1523" spans="1:28" ht="12.75" customHeight="1" x14ac:dyDescent="0.35">
      <c r="A1523" s="98"/>
      <c r="B1523" s="66"/>
      <c r="C1523" s="105"/>
      <c r="D1523" s="27"/>
      <c r="E1523" s="106"/>
      <c r="F1523" s="66"/>
      <c r="G1523" s="124"/>
      <c r="H1523" s="121"/>
      <c r="I1523" s="66"/>
      <c r="J1523" s="66"/>
      <c r="K1523" s="101"/>
      <c r="L1523" s="101"/>
      <c r="M1523" s="101"/>
      <c r="N1523" s="101"/>
      <c r="O1523" s="101"/>
      <c r="P1523" s="101"/>
      <c r="Q1523" s="101"/>
      <c r="R1523" s="101"/>
      <c r="S1523" s="101"/>
      <c r="T1523" s="101"/>
      <c r="U1523" s="101"/>
      <c r="V1523" s="101"/>
      <c r="W1523" s="101"/>
      <c r="X1523" s="101"/>
      <c r="Y1523" s="101"/>
      <c r="Z1523" s="101"/>
      <c r="AA1523" s="101"/>
      <c r="AB1523" s="101"/>
    </row>
    <row r="1524" spans="1:28" ht="12.75" customHeight="1" x14ac:dyDescent="0.35">
      <c r="A1524" s="98"/>
      <c r="B1524" s="66"/>
      <c r="C1524" s="105"/>
      <c r="D1524" s="27"/>
      <c r="E1524" s="106"/>
      <c r="F1524" s="66"/>
      <c r="G1524" s="124"/>
      <c r="H1524" s="121"/>
      <c r="I1524" s="66"/>
      <c r="J1524" s="66"/>
      <c r="K1524" s="101"/>
      <c r="L1524" s="101"/>
      <c r="M1524" s="101"/>
      <c r="N1524" s="101"/>
      <c r="O1524" s="101"/>
      <c r="P1524" s="101"/>
      <c r="Q1524" s="101"/>
      <c r="R1524" s="101"/>
      <c r="S1524" s="101"/>
      <c r="T1524" s="101"/>
      <c r="U1524" s="101"/>
      <c r="V1524" s="101"/>
      <c r="W1524" s="101"/>
      <c r="X1524" s="101"/>
      <c r="Y1524" s="101"/>
      <c r="Z1524" s="101"/>
      <c r="AA1524" s="101"/>
      <c r="AB1524" s="101"/>
    </row>
    <row r="1525" spans="1:28" ht="12.75" customHeight="1" x14ac:dyDescent="0.35">
      <c r="A1525" s="98"/>
      <c r="B1525" s="66"/>
      <c r="C1525" s="105"/>
      <c r="D1525" s="27"/>
      <c r="E1525" s="106"/>
      <c r="F1525" s="66"/>
      <c r="G1525" s="124"/>
      <c r="H1525" s="121"/>
      <c r="I1525" s="66"/>
      <c r="J1525" s="66"/>
      <c r="K1525" s="101"/>
      <c r="L1525" s="101"/>
      <c r="M1525" s="101"/>
      <c r="N1525" s="101"/>
      <c r="O1525" s="101"/>
      <c r="P1525" s="101"/>
      <c r="Q1525" s="101"/>
      <c r="R1525" s="101"/>
      <c r="S1525" s="101"/>
      <c r="T1525" s="101"/>
      <c r="U1525" s="101"/>
      <c r="V1525" s="101"/>
      <c r="W1525" s="101"/>
      <c r="X1525" s="101"/>
      <c r="Y1525" s="101"/>
      <c r="Z1525" s="101"/>
      <c r="AA1525" s="101"/>
      <c r="AB1525" s="101"/>
    </row>
    <row r="1526" spans="1:28" ht="12.75" customHeight="1" x14ac:dyDescent="0.35">
      <c r="A1526" s="98"/>
      <c r="B1526" s="66"/>
      <c r="C1526" s="105"/>
      <c r="D1526" s="27"/>
      <c r="E1526" s="106"/>
      <c r="F1526" s="66"/>
      <c r="G1526" s="124"/>
      <c r="H1526" s="121"/>
      <c r="I1526" s="66"/>
      <c r="J1526" s="66"/>
      <c r="K1526" s="101"/>
      <c r="L1526" s="101"/>
      <c r="M1526" s="101"/>
      <c r="N1526" s="101"/>
      <c r="O1526" s="101"/>
      <c r="P1526" s="101"/>
      <c r="Q1526" s="101"/>
      <c r="R1526" s="101"/>
      <c r="S1526" s="101"/>
      <c r="T1526" s="101"/>
      <c r="U1526" s="101"/>
      <c r="V1526" s="101"/>
      <c r="W1526" s="101"/>
      <c r="X1526" s="101"/>
      <c r="Y1526" s="101"/>
      <c r="Z1526" s="101"/>
      <c r="AA1526" s="101"/>
      <c r="AB1526" s="101"/>
    </row>
    <row r="1527" spans="1:28" ht="12.75" customHeight="1" x14ac:dyDescent="0.35">
      <c r="A1527" s="98"/>
      <c r="B1527" s="66"/>
      <c r="C1527" s="105"/>
      <c r="D1527" s="27"/>
      <c r="E1527" s="106"/>
      <c r="F1527" s="66"/>
      <c r="G1527" s="124"/>
      <c r="H1527" s="121"/>
      <c r="I1527" s="66"/>
      <c r="J1527" s="66"/>
      <c r="K1527" s="101"/>
      <c r="L1527" s="101"/>
      <c r="M1527" s="101"/>
      <c r="N1527" s="101"/>
      <c r="O1527" s="101"/>
      <c r="P1527" s="101"/>
      <c r="Q1527" s="101"/>
      <c r="R1527" s="101"/>
      <c r="S1527" s="101"/>
      <c r="T1527" s="101"/>
      <c r="U1527" s="101"/>
      <c r="V1527" s="101"/>
      <c r="W1527" s="101"/>
      <c r="X1527" s="101"/>
      <c r="Y1527" s="101"/>
      <c r="Z1527" s="101"/>
      <c r="AA1527" s="101"/>
      <c r="AB1527" s="101"/>
    </row>
    <row r="1528" spans="1:28" ht="12.75" customHeight="1" x14ac:dyDescent="0.35">
      <c r="A1528" s="98"/>
      <c r="B1528" s="66"/>
      <c r="C1528" s="105"/>
      <c r="D1528" s="27"/>
      <c r="E1528" s="106"/>
      <c r="F1528" s="66"/>
      <c r="G1528" s="124"/>
      <c r="H1528" s="121"/>
      <c r="I1528" s="66"/>
      <c r="J1528" s="66"/>
      <c r="K1528" s="101"/>
      <c r="L1528" s="101"/>
      <c r="M1528" s="101"/>
      <c r="N1528" s="101"/>
      <c r="O1528" s="101"/>
      <c r="P1528" s="101"/>
      <c r="Q1528" s="101"/>
      <c r="R1528" s="101"/>
      <c r="S1528" s="101"/>
      <c r="T1528" s="101"/>
      <c r="U1528" s="101"/>
      <c r="V1528" s="101"/>
      <c r="W1528" s="101"/>
      <c r="X1528" s="101"/>
      <c r="Y1528" s="101"/>
      <c r="Z1528" s="101"/>
      <c r="AA1528" s="101"/>
      <c r="AB1528" s="101"/>
    </row>
    <row r="1529" spans="1:28" ht="12.75" customHeight="1" x14ac:dyDescent="0.35">
      <c r="A1529" s="98"/>
      <c r="B1529" s="66"/>
      <c r="C1529" s="105"/>
      <c r="D1529" s="27"/>
      <c r="E1529" s="106"/>
      <c r="F1529" s="66"/>
      <c r="G1529" s="124"/>
      <c r="H1529" s="121"/>
      <c r="I1529" s="66"/>
      <c r="J1529" s="66"/>
      <c r="K1529" s="101"/>
      <c r="L1529" s="101"/>
      <c r="M1529" s="101"/>
      <c r="N1529" s="101"/>
      <c r="O1529" s="101"/>
      <c r="P1529" s="101"/>
      <c r="Q1529" s="101"/>
      <c r="R1529" s="101"/>
      <c r="S1529" s="101"/>
      <c r="T1529" s="101"/>
      <c r="U1529" s="101"/>
      <c r="V1529" s="101"/>
      <c r="W1529" s="101"/>
      <c r="X1529" s="101"/>
      <c r="Y1529" s="101"/>
      <c r="Z1529" s="101"/>
      <c r="AA1529" s="101"/>
      <c r="AB1529" s="101"/>
    </row>
    <row r="1530" spans="1:28" ht="12.75" customHeight="1" x14ac:dyDescent="0.35">
      <c r="A1530" s="98"/>
      <c r="B1530" s="66"/>
      <c r="C1530" s="105"/>
      <c r="D1530" s="27"/>
      <c r="E1530" s="106"/>
      <c r="F1530" s="66"/>
      <c r="G1530" s="124"/>
      <c r="H1530" s="121"/>
      <c r="I1530" s="66"/>
      <c r="J1530" s="66"/>
      <c r="K1530" s="101"/>
      <c r="L1530" s="101"/>
      <c r="M1530" s="101"/>
      <c r="N1530" s="101"/>
      <c r="O1530" s="101"/>
      <c r="P1530" s="101"/>
      <c r="Q1530" s="101"/>
      <c r="R1530" s="101"/>
      <c r="S1530" s="101"/>
      <c r="T1530" s="101"/>
      <c r="U1530" s="101"/>
      <c r="V1530" s="101"/>
      <c r="W1530" s="101"/>
      <c r="X1530" s="101"/>
      <c r="Y1530" s="101"/>
      <c r="Z1530" s="101"/>
      <c r="AA1530" s="101"/>
      <c r="AB1530" s="101"/>
    </row>
    <row r="1531" spans="1:28" ht="12.75" customHeight="1" x14ac:dyDescent="0.35">
      <c r="A1531" s="98"/>
      <c r="B1531" s="66"/>
      <c r="C1531" s="105"/>
      <c r="D1531" s="27"/>
      <c r="E1531" s="106"/>
      <c r="F1531" s="66"/>
      <c r="G1531" s="124"/>
      <c r="H1531" s="121"/>
      <c r="I1531" s="66"/>
      <c r="J1531" s="66"/>
      <c r="K1531" s="101"/>
      <c r="L1531" s="101"/>
      <c r="M1531" s="101"/>
      <c r="N1531" s="101"/>
      <c r="O1531" s="101"/>
      <c r="P1531" s="101"/>
      <c r="Q1531" s="101"/>
      <c r="R1531" s="101"/>
      <c r="S1531" s="101"/>
      <c r="T1531" s="101"/>
      <c r="U1531" s="101"/>
      <c r="V1531" s="101"/>
      <c r="W1531" s="101"/>
      <c r="X1531" s="101"/>
      <c r="Y1531" s="101"/>
      <c r="Z1531" s="101"/>
      <c r="AA1531" s="101"/>
      <c r="AB1531" s="101"/>
    </row>
    <row r="1532" spans="1:28" ht="12.75" customHeight="1" x14ac:dyDescent="0.35">
      <c r="A1532" s="98"/>
      <c r="B1532" s="66"/>
      <c r="C1532" s="105"/>
      <c r="D1532" s="27"/>
      <c r="E1532" s="106"/>
      <c r="F1532" s="66"/>
      <c r="G1532" s="124"/>
      <c r="H1532" s="121"/>
      <c r="I1532" s="66"/>
      <c r="J1532" s="66"/>
      <c r="K1532" s="101"/>
      <c r="L1532" s="101"/>
      <c r="M1532" s="101"/>
      <c r="N1532" s="101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  <c r="Z1532" s="101"/>
      <c r="AA1532" s="101"/>
      <c r="AB1532" s="101"/>
    </row>
    <row r="1533" spans="1:28" ht="12.75" customHeight="1" x14ac:dyDescent="0.35">
      <c r="A1533" s="98"/>
      <c r="B1533" s="66"/>
      <c r="C1533" s="105"/>
      <c r="D1533" s="27"/>
      <c r="E1533" s="106"/>
      <c r="F1533" s="66"/>
      <c r="G1533" s="124"/>
      <c r="H1533" s="121"/>
      <c r="I1533" s="66"/>
      <c r="J1533" s="66"/>
      <c r="K1533" s="101"/>
      <c r="L1533" s="101"/>
      <c r="M1533" s="101"/>
      <c r="N1533" s="101"/>
      <c r="O1533" s="101"/>
      <c r="P1533" s="101"/>
      <c r="Q1533" s="101"/>
      <c r="R1533" s="101"/>
      <c r="S1533" s="101"/>
      <c r="T1533" s="101"/>
      <c r="U1533" s="101"/>
      <c r="V1533" s="101"/>
      <c r="W1533" s="101"/>
      <c r="X1533" s="101"/>
      <c r="Y1533" s="101"/>
      <c r="Z1533" s="101"/>
      <c r="AA1533" s="101"/>
      <c r="AB1533" s="101"/>
    </row>
    <row r="1534" spans="1:28" ht="12.75" customHeight="1" x14ac:dyDescent="0.35">
      <c r="A1534" s="98"/>
      <c r="B1534" s="66"/>
      <c r="C1534" s="105"/>
      <c r="D1534" s="27"/>
      <c r="E1534" s="106"/>
      <c r="F1534" s="66"/>
      <c r="G1534" s="124"/>
      <c r="H1534" s="121"/>
      <c r="I1534" s="66"/>
      <c r="J1534" s="66"/>
      <c r="K1534" s="101"/>
      <c r="L1534" s="101"/>
      <c r="M1534" s="101"/>
      <c r="N1534" s="101"/>
      <c r="O1534" s="101"/>
      <c r="P1534" s="101"/>
      <c r="Q1534" s="101"/>
      <c r="R1534" s="101"/>
      <c r="S1534" s="101"/>
      <c r="T1534" s="101"/>
      <c r="U1534" s="101"/>
      <c r="V1534" s="101"/>
      <c r="W1534" s="101"/>
      <c r="X1534" s="101"/>
      <c r="Y1534" s="101"/>
      <c r="Z1534" s="101"/>
      <c r="AA1534" s="101"/>
      <c r="AB1534" s="101"/>
    </row>
    <row r="1535" spans="1:28" ht="12.75" customHeight="1" x14ac:dyDescent="0.35">
      <c r="A1535" s="98"/>
      <c r="B1535" s="66"/>
      <c r="C1535" s="105"/>
      <c r="D1535" s="27"/>
      <c r="E1535" s="106"/>
      <c r="F1535" s="66"/>
      <c r="G1535" s="124"/>
      <c r="H1535" s="121"/>
      <c r="I1535" s="66"/>
      <c r="J1535" s="66"/>
      <c r="K1535" s="101"/>
      <c r="L1535" s="101"/>
      <c r="M1535" s="101"/>
      <c r="N1535" s="101"/>
      <c r="O1535" s="101"/>
      <c r="P1535" s="101"/>
      <c r="Q1535" s="101"/>
      <c r="R1535" s="101"/>
      <c r="S1535" s="101"/>
      <c r="T1535" s="101"/>
      <c r="U1535" s="101"/>
      <c r="V1535" s="101"/>
      <c r="W1535" s="101"/>
      <c r="X1535" s="101"/>
      <c r="Y1535" s="101"/>
      <c r="Z1535" s="101"/>
      <c r="AA1535" s="101"/>
      <c r="AB1535" s="101"/>
    </row>
    <row r="1536" spans="1:28" ht="12.75" customHeight="1" x14ac:dyDescent="0.35">
      <c r="A1536" s="98"/>
      <c r="B1536" s="66"/>
      <c r="C1536" s="105"/>
      <c r="D1536" s="27"/>
      <c r="E1536" s="106"/>
      <c r="F1536" s="66"/>
      <c r="G1536" s="124"/>
      <c r="H1536" s="121"/>
      <c r="I1536" s="66"/>
      <c r="J1536" s="66"/>
      <c r="K1536" s="101"/>
      <c r="L1536" s="101"/>
      <c r="M1536" s="101"/>
      <c r="N1536" s="101"/>
      <c r="O1536" s="101"/>
      <c r="P1536" s="101"/>
      <c r="Q1536" s="101"/>
      <c r="R1536" s="101"/>
      <c r="S1536" s="101"/>
      <c r="T1536" s="101"/>
      <c r="U1536" s="101"/>
      <c r="V1536" s="101"/>
      <c r="W1536" s="101"/>
      <c r="X1536" s="101"/>
      <c r="Y1536" s="101"/>
      <c r="Z1536" s="101"/>
      <c r="AA1536" s="101"/>
      <c r="AB1536" s="101"/>
    </row>
    <row r="1537" spans="1:28" ht="12.75" customHeight="1" x14ac:dyDescent="0.35">
      <c r="A1537" s="98"/>
      <c r="B1537" s="66"/>
      <c r="C1537" s="105"/>
      <c r="D1537" s="27"/>
      <c r="E1537" s="106"/>
      <c r="F1537" s="66"/>
      <c r="G1537" s="124"/>
      <c r="H1537" s="121"/>
      <c r="I1537" s="66"/>
      <c r="J1537" s="66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  <c r="Z1537" s="101"/>
      <c r="AA1537" s="101"/>
      <c r="AB1537" s="101"/>
    </row>
    <row r="1538" spans="1:28" ht="12.75" customHeight="1" x14ac:dyDescent="0.35">
      <c r="A1538" s="98"/>
      <c r="B1538" s="66"/>
      <c r="C1538" s="105"/>
      <c r="D1538" s="27"/>
      <c r="E1538" s="106"/>
      <c r="F1538" s="66"/>
      <c r="G1538" s="124"/>
      <c r="H1538" s="121"/>
      <c r="I1538" s="66"/>
      <c r="J1538" s="66"/>
      <c r="K1538" s="101"/>
      <c r="L1538" s="101"/>
      <c r="M1538" s="101"/>
      <c r="N1538" s="101"/>
      <c r="O1538" s="101"/>
      <c r="P1538" s="101"/>
      <c r="Q1538" s="101"/>
      <c r="R1538" s="101"/>
      <c r="S1538" s="101"/>
      <c r="T1538" s="101"/>
      <c r="U1538" s="101"/>
      <c r="V1538" s="101"/>
      <c r="W1538" s="101"/>
      <c r="X1538" s="101"/>
      <c r="Y1538" s="101"/>
      <c r="Z1538" s="101"/>
      <c r="AA1538" s="101"/>
      <c r="AB1538" s="101"/>
    </row>
    <row r="1539" spans="1:28" ht="12.75" customHeight="1" x14ac:dyDescent="0.35">
      <c r="A1539" s="98"/>
      <c r="B1539" s="66"/>
      <c r="C1539" s="105"/>
      <c r="D1539" s="27"/>
      <c r="E1539" s="106"/>
      <c r="F1539" s="66"/>
      <c r="G1539" s="124"/>
      <c r="H1539" s="121"/>
      <c r="I1539" s="66"/>
      <c r="J1539" s="66"/>
      <c r="K1539" s="101"/>
      <c r="L1539" s="101"/>
      <c r="M1539" s="101"/>
      <c r="N1539" s="101"/>
      <c r="O1539" s="101"/>
      <c r="P1539" s="101"/>
      <c r="Q1539" s="101"/>
      <c r="R1539" s="101"/>
      <c r="S1539" s="101"/>
      <c r="T1539" s="101"/>
      <c r="U1539" s="101"/>
      <c r="V1539" s="101"/>
      <c r="W1539" s="101"/>
      <c r="X1539" s="101"/>
      <c r="Y1539" s="101"/>
      <c r="Z1539" s="101"/>
      <c r="AA1539" s="101"/>
      <c r="AB1539" s="101"/>
    </row>
    <row r="1540" spans="1:28" ht="12.75" customHeight="1" x14ac:dyDescent="0.35">
      <c r="A1540" s="98"/>
      <c r="B1540" s="66"/>
      <c r="C1540" s="105"/>
      <c r="D1540" s="27"/>
      <c r="E1540" s="106"/>
      <c r="F1540" s="66"/>
      <c r="G1540" s="124"/>
      <c r="H1540" s="121"/>
      <c r="I1540" s="66"/>
      <c r="J1540" s="66"/>
      <c r="K1540" s="101"/>
      <c r="L1540" s="101"/>
      <c r="M1540" s="101"/>
      <c r="N1540" s="101"/>
      <c r="O1540" s="101"/>
      <c r="P1540" s="101"/>
      <c r="Q1540" s="101"/>
      <c r="R1540" s="101"/>
      <c r="S1540" s="101"/>
      <c r="T1540" s="101"/>
      <c r="U1540" s="101"/>
      <c r="V1540" s="101"/>
      <c r="W1540" s="101"/>
      <c r="X1540" s="101"/>
      <c r="Y1540" s="101"/>
      <c r="Z1540" s="101"/>
      <c r="AA1540" s="101"/>
      <c r="AB1540" s="101"/>
    </row>
    <row r="1541" spans="1:28" ht="12.75" customHeight="1" x14ac:dyDescent="0.35">
      <c r="A1541" s="98"/>
      <c r="B1541" s="66"/>
      <c r="C1541" s="105"/>
      <c r="D1541" s="27"/>
      <c r="E1541" s="106"/>
      <c r="F1541" s="66"/>
      <c r="G1541" s="124"/>
      <c r="H1541" s="121"/>
      <c r="I1541" s="66"/>
      <c r="J1541" s="66"/>
      <c r="K1541" s="101"/>
      <c r="L1541" s="101"/>
      <c r="M1541" s="101"/>
      <c r="N1541" s="101"/>
      <c r="O1541" s="101"/>
      <c r="P1541" s="101"/>
      <c r="Q1541" s="101"/>
      <c r="R1541" s="101"/>
      <c r="S1541" s="101"/>
      <c r="T1541" s="101"/>
      <c r="U1541" s="101"/>
      <c r="V1541" s="101"/>
      <c r="W1541" s="101"/>
      <c r="X1541" s="101"/>
      <c r="Y1541" s="101"/>
      <c r="Z1541" s="101"/>
      <c r="AA1541" s="101"/>
      <c r="AB1541" s="101"/>
    </row>
    <row r="1542" spans="1:28" ht="12.75" customHeight="1" x14ac:dyDescent="0.35">
      <c r="A1542" s="98"/>
      <c r="B1542" s="66"/>
      <c r="C1542" s="105"/>
      <c r="D1542" s="27"/>
      <c r="E1542" s="106"/>
      <c r="F1542" s="66"/>
      <c r="G1542" s="124"/>
      <c r="H1542" s="121"/>
      <c r="I1542" s="66"/>
      <c r="J1542" s="66"/>
      <c r="K1542" s="101"/>
      <c r="L1542" s="101"/>
      <c r="M1542" s="101"/>
      <c r="N1542" s="101"/>
      <c r="O1542" s="101"/>
      <c r="P1542" s="101"/>
      <c r="Q1542" s="101"/>
      <c r="R1542" s="101"/>
      <c r="S1542" s="101"/>
      <c r="T1542" s="101"/>
      <c r="U1542" s="101"/>
      <c r="V1542" s="101"/>
      <c r="W1542" s="101"/>
      <c r="X1542" s="101"/>
      <c r="Y1542" s="101"/>
      <c r="Z1542" s="101"/>
      <c r="AA1542" s="101"/>
      <c r="AB1542" s="101"/>
    </row>
    <row r="1543" spans="1:28" ht="12.75" customHeight="1" x14ac:dyDescent="0.35">
      <c r="A1543" s="98"/>
      <c r="B1543" s="66"/>
      <c r="C1543" s="105"/>
      <c r="D1543" s="27"/>
      <c r="E1543" s="106"/>
      <c r="F1543" s="66"/>
      <c r="G1543" s="124"/>
      <c r="H1543" s="121"/>
      <c r="I1543" s="66"/>
      <c r="J1543" s="66"/>
      <c r="K1543" s="101"/>
      <c r="L1543" s="101"/>
      <c r="M1543" s="101"/>
      <c r="N1543" s="101"/>
      <c r="O1543" s="101"/>
      <c r="P1543" s="101"/>
      <c r="Q1543" s="101"/>
      <c r="R1543" s="101"/>
      <c r="S1543" s="101"/>
      <c r="T1543" s="101"/>
      <c r="U1543" s="101"/>
      <c r="V1543" s="101"/>
      <c r="W1543" s="101"/>
      <c r="X1543" s="101"/>
      <c r="Y1543" s="101"/>
      <c r="Z1543" s="101"/>
      <c r="AA1543" s="101"/>
      <c r="AB1543" s="101"/>
    </row>
    <row r="1544" spans="1:28" ht="12.75" customHeight="1" x14ac:dyDescent="0.35">
      <c r="A1544" s="98"/>
      <c r="B1544" s="66"/>
      <c r="C1544" s="105"/>
      <c r="D1544" s="27"/>
      <c r="E1544" s="106"/>
      <c r="F1544" s="66"/>
      <c r="G1544" s="124"/>
      <c r="H1544" s="121"/>
      <c r="I1544" s="66"/>
      <c r="J1544" s="66"/>
      <c r="K1544" s="101"/>
      <c r="L1544" s="101"/>
      <c r="M1544" s="101"/>
      <c r="N1544" s="101"/>
      <c r="O1544" s="101"/>
      <c r="P1544" s="101"/>
      <c r="Q1544" s="101"/>
      <c r="R1544" s="101"/>
      <c r="S1544" s="101"/>
      <c r="T1544" s="101"/>
      <c r="U1544" s="101"/>
      <c r="V1544" s="101"/>
      <c r="W1544" s="101"/>
      <c r="X1544" s="101"/>
      <c r="Y1544" s="101"/>
      <c r="Z1544" s="101"/>
      <c r="AA1544" s="101"/>
      <c r="AB1544" s="101"/>
    </row>
    <row r="1545" spans="1:28" ht="12.75" customHeight="1" x14ac:dyDescent="0.35">
      <c r="A1545" s="98"/>
      <c r="B1545" s="66"/>
      <c r="C1545" s="105"/>
      <c r="D1545" s="27"/>
      <c r="E1545" s="106"/>
      <c r="F1545" s="66"/>
      <c r="G1545" s="124"/>
      <c r="H1545" s="121"/>
      <c r="I1545" s="66"/>
      <c r="J1545" s="66"/>
      <c r="K1545" s="101"/>
      <c r="L1545" s="101"/>
      <c r="M1545" s="101"/>
      <c r="N1545" s="101"/>
      <c r="O1545" s="101"/>
      <c r="P1545" s="101"/>
      <c r="Q1545" s="101"/>
      <c r="R1545" s="101"/>
      <c r="S1545" s="101"/>
      <c r="T1545" s="101"/>
      <c r="U1545" s="101"/>
      <c r="V1545" s="101"/>
      <c r="W1545" s="101"/>
      <c r="X1545" s="101"/>
      <c r="Y1545" s="101"/>
      <c r="Z1545" s="101"/>
      <c r="AA1545" s="101"/>
      <c r="AB1545" s="101"/>
    </row>
    <row r="1546" spans="1:28" ht="12.75" customHeight="1" x14ac:dyDescent="0.35">
      <c r="A1546" s="98"/>
      <c r="B1546" s="66"/>
      <c r="C1546" s="105"/>
      <c r="D1546" s="27"/>
      <c r="E1546" s="106"/>
      <c r="F1546" s="66"/>
      <c r="G1546" s="124"/>
      <c r="H1546" s="121"/>
      <c r="I1546" s="66"/>
      <c r="J1546" s="66"/>
      <c r="K1546" s="101"/>
      <c r="L1546" s="101"/>
      <c r="M1546" s="101"/>
      <c r="N1546" s="101"/>
      <c r="O1546" s="101"/>
      <c r="P1546" s="101"/>
      <c r="Q1546" s="101"/>
      <c r="R1546" s="101"/>
      <c r="S1546" s="101"/>
      <c r="T1546" s="101"/>
      <c r="U1546" s="101"/>
      <c r="V1546" s="101"/>
      <c r="W1546" s="101"/>
      <c r="X1546" s="101"/>
      <c r="Y1546" s="101"/>
      <c r="Z1546" s="101"/>
      <c r="AA1546" s="101"/>
      <c r="AB1546" s="101"/>
    </row>
    <row r="1547" spans="1:28" ht="12.75" customHeight="1" x14ac:dyDescent="0.35">
      <c r="A1547" s="98"/>
      <c r="B1547" s="66"/>
      <c r="C1547" s="105"/>
      <c r="D1547" s="27"/>
      <c r="E1547" s="106"/>
      <c r="F1547" s="66"/>
      <c r="G1547" s="124"/>
      <c r="H1547" s="121"/>
      <c r="I1547" s="66"/>
      <c r="J1547" s="66"/>
      <c r="K1547" s="101"/>
      <c r="L1547" s="101"/>
      <c r="M1547" s="101"/>
      <c r="N1547" s="101"/>
      <c r="O1547" s="101"/>
      <c r="P1547" s="101"/>
      <c r="Q1547" s="101"/>
      <c r="R1547" s="101"/>
      <c r="S1547" s="101"/>
      <c r="T1547" s="101"/>
      <c r="U1547" s="101"/>
      <c r="V1547" s="101"/>
      <c r="W1547" s="101"/>
      <c r="X1547" s="101"/>
      <c r="Y1547" s="101"/>
      <c r="Z1547" s="101"/>
      <c r="AA1547" s="101"/>
      <c r="AB1547" s="101"/>
    </row>
    <row r="1548" spans="1:28" ht="12.75" customHeight="1" x14ac:dyDescent="0.35">
      <c r="A1548" s="98"/>
      <c r="B1548" s="66"/>
      <c r="C1548" s="105"/>
      <c r="D1548" s="27"/>
      <c r="E1548" s="106"/>
      <c r="F1548" s="66"/>
      <c r="G1548" s="124"/>
      <c r="H1548" s="121"/>
      <c r="I1548" s="66"/>
      <c r="J1548" s="66"/>
      <c r="K1548" s="101"/>
      <c r="L1548" s="101"/>
      <c r="M1548" s="101"/>
      <c r="N1548" s="101"/>
      <c r="O1548" s="101"/>
      <c r="P1548" s="101"/>
      <c r="Q1548" s="101"/>
      <c r="R1548" s="101"/>
      <c r="S1548" s="101"/>
      <c r="T1548" s="101"/>
      <c r="U1548" s="101"/>
      <c r="V1548" s="101"/>
      <c r="W1548" s="101"/>
      <c r="X1548" s="101"/>
      <c r="Y1548" s="101"/>
      <c r="Z1548" s="101"/>
      <c r="AA1548" s="101"/>
      <c r="AB1548" s="101"/>
    </row>
    <row r="1549" spans="1:28" ht="12.75" customHeight="1" x14ac:dyDescent="0.35">
      <c r="A1549" s="98"/>
      <c r="B1549" s="66"/>
      <c r="C1549" s="105"/>
      <c r="D1549" s="27"/>
      <c r="E1549" s="106"/>
      <c r="F1549" s="66"/>
      <c r="G1549" s="124"/>
      <c r="H1549" s="121"/>
      <c r="I1549" s="66"/>
      <c r="J1549" s="66"/>
      <c r="K1549" s="101"/>
      <c r="L1549" s="101"/>
      <c r="M1549" s="101"/>
      <c r="N1549" s="101"/>
      <c r="O1549" s="101"/>
      <c r="P1549" s="101"/>
      <c r="Q1549" s="101"/>
      <c r="R1549" s="101"/>
      <c r="S1549" s="101"/>
      <c r="T1549" s="101"/>
      <c r="U1549" s="101"/>
      <c r="V1549" s="101"/>
      <c r="W1549" s="101"/>
      <c r="X1549" s="101"/>
      <c r="Y1549" s="101"/>
      <c r="Z1549" s="101"/>
      <c r="AA1549" s="101"/>
      <c r="AB1549" s="101"/>
    </row>
    <row r="1550" spans="1:28" ht="12.75" customHeight="1" x14ac:dyDescent="0.35">
      <c r="A1550" s="98"/>
      <c r="B1550" s="66"/>
      <c r="C1550" s="105"/>
      <c r="D1550" s="27"/>
      <c r="E1550" s="106"/>
      <c r="F1550" s="66"/>
      <c r="G1550" s="124"/>
      <c r="H1550" s="121"/>
      <c r="I1550" s="66"/>
      <c r="J1550" s="66"/>
      <c r="K1550" s="101"/>
      <c r="L1550" s="101"/>
      <c r="M1550" s="101"/>
      <c r="N1550" s="101"/>
      <c r="O1550" s="101"/>
      <c r="P1550" s="101"/>
      <c r="Q1550" s="101"/>
      <c r="R1550" s="101"/>
      <c r="S1550" s="101"/>
      <c r="T1550" s="101"/>
      <c r="U1550" s="101"/>
      <c r="V1550" s="101"/>
      <c r="W1550" s="101"/>
      <c r="X1550" s="101"/>
      <c r="Y1550" s="101"/>
      <c r="Z1550" s="101"/>
      <c r="AA1550" s="101"/>
      <c r="AB1550" s="101"/>
    </row>
    <row r="1551" spans="1:28" ht="12.75" customHeight="1" x14ac:dyDescent="0.35">
      <c r="A1551" s="98"/>
      <c r="B1551" s="66"/>
      <c r="C1551" s="105"/>
      <c r="D1551" s="27"/>
      <c r="E1551" s="106"/>
      <c r="F1551" s="66"/>
      <c r="G1551" s="124"/>
      <c r="H1551" s="121"/>
      <c r="I1551" s="66"/>
      <c r="J1551" s="66"/>
      <c r="K1551" s="101"/>
      <c r="L1551" s="101"/>
      <c r="M1551" s="101"/>
      <c r="N1551" s="101"/>
      <c r="O1551" s="101"/>
      <c r="P1551" s="101"/>
      <c r="Q1551" s="101"/>
      <c r="R1551" s="101"/>
      <c r="S1551" s="101"/>
      <c r="T1551" s="101"/>
      <c r="U1551" s="101"/>
      <c r="V1551" s="101"/>
      <c r="W1551" s="101"/>
      <c r="X1551" s="101"/>
      <c r="Y1551" s="101"/>
      <c r="Z1551" s="101"/>
      <c r="AA1551" s="101"/>
      <c r="AB1551" s="101"/>
    </row>
    <row r="1552" spans="1:28" ht="12.75" customHeight="1" x14ac:dyDescent="0.35">
      <c r="A1552" s="98"/>
      <c r="B1552" s="66"/>
      <c r="C1552" s="105"/>
      <c r="D1552" s="27"/>
      <c r="E1552" s="106"/>
      <c r="F1552" s="66"/>
      <c r="G1552" s="124"/>
      <c r="H1552" s="121"/>
      <c r="I1552" s="66"/>
      <c r="J1552" s="66"/>
      <c r="K1552" s="101"/>
      <c r="L1552" s="101"/>
      <c r="M1552" s="101"/>
      <c r="N1552" s="101"/>
      <c r="O1552" s="101"/>
      <c r="P1552" s="101"/>
      <c r="Q1552" s="101"/>
      <c r="R1552" s="101"/>
      <c r="S1552" s="101"/>
      <c r="T1552" s="101"/>
      <c r="U1552" s="101"/>
      <c r="V1552" s="101"/>
      <c r="W1552" s="101"/>
      <c r="X1552" s="101"/>
      <c r="Y1552" s="101"/>
      <c r="Z1552" s="101"/>
      <c r="AA1552" s="101"/>
      <c r="AB1552" s="101"/>
    </row>
    <row r="1553" spans="1:28" ht="12.75" customHeight="1" x14ac:dyDescent="0.35">
      <c r="A1553" s="98"/>
      <c r="B1553" s="66"/>
      <c r="C1553" s="105"/>
      <c r="D1553" s="27"/>
      <c r="E1553" s="106"/>
      <c r="F1553" s="66"/>
      <c r="G1553" s="124"/>
      <c r="H1553" s="121"/>
      <c r="I1553" s="66"/>
      <c r="J1553" s="66"/>
      <c r="K1553" s="101"/>
      <c r="L1553" s="101"/>
      <c r="M1553" s="101"/>
      <c r="N1553" s="101"/>
      <c r="O1553" s="101"/>
      <c r="P1553" s="101"/>
      <c r="Q1553" s="101"/>
      <c r="R1553" s="101"/>
      <c r="S1553" s="101"/>
      <c r="T1553" s="101"/>
      <c r="U1553" s="101"/>
      <c r="V1553" s="101"/>
      <c r="W1553" s="101"/>
      <c r="X1553" s="101"/>
      <c r="Y1553" s="101"/>
      <c r="Z1553" s="101"/>
      <c r="AA1553" s="101"/>
      <c r="AB1553" s="101"/>
    </row>
    <row r="1554" spans="1:28" ht="12.75" customHeight="1" x14ac:dyDescent="0.35">
      <c r="A1554" s="98"/>
      <c r="B1554" s="66"/>
      <c r="C1554" s="105"/>
      <c r="D1554" s="27"/>
      <c r="E1554" s="106"/>
      <c r="F1554" s="66"/>
      <c r="G1554" s="124"/>
      <c r="H1554" s="121"/>
      <c r="I1554" s="66"/>
      <c r="J1554" s="66"/>
      <c r="K1554" s="101"/>
      <c r="L1554" s="101"/>
      <c r="M1554" s="101"/>
      <c r="N1554" s="101"/>
      <c r="O1554" s="101"/>
      <c r="P1554" s="101"/>
      <c r="Q1554" s="101"/>
      <c r="R1554" s="101"/>
      <c r="S1554" s="101"/>
      <c r="T1554" s="101"/>
      <c r="U1554" s="101"/>
      <c r="V1554" s="101"/>
      <c r="W1554" s="101"/>
      <c r="X1554" s="101"/>
      <c r="Y1554" s="101"/>
      <c r="Z1554" s="101"/>
      <c r="AA1554" s="101"/>
      <c r="AB1554" s="101"/>
    </row>
    <row r="1555" spans="1:28" ht="12.75" customHeight="1" x14ac:dyDescent="0.35">
      <c r="A1555" s="98"/>
      <c r="B1555" s="66"/>
      <c r="C1555" s="105"/>
      <c r="D1555" s="27"/>
      <c r="E1555" s="106"/>
      <c r="F1555" s="66"/>
      <c r="G1555" s="124"/>
      <c r="H1555" s="121"/>
      <c r="I1555" s="66"/>
      <c r="J1555" s="66"/>
      <c r="K1555" s="101"/>
      <c r="L1555" s="101"/>
      <c r="M1555" s="101"/>
      <c r="N1555" s="101"/>
      <c r="O1555" s="101"/>
      <c r="P1555" s="101"/>
      <c r="Q1555" s="101"/>
      <c r="R1555" s="101"/>
      <c r="S1555" s="101"/>
      <c r="T1555" s="101"/>
      <c r="U1555" s="101"/>
      <c r="V1555" s="101"/>
      <c r="W1555" s="101"/>
      <c r="X1555" s="101"/>
      <c r="Y1555" s="101"/>
      <c r="Z1555" s="101"/>
      <c r="AA1555" s="101"/>
      <c r="AB1555" s="101"/>
    </row>
    <row r="1556" spans="1:28" ht="12.75" customHeight="1" x14ac:dyDescent="0.35">
      <c r="A1556" s="98"/>
      <c r="B1556" s="66"/>
      <c r="C1556" s="105"/>
      <c r="D1556" s="27"/>
      <c r="E1556" s="106"/>
      <c r="F1556" s="66"/>
      <c r="G1556" s="124"/>
      <c r="H1556" s="121"/>
      <c r="I1556" s="66"/>
      <c r="J1556" s="66"/>
      <c r="K1556" s="101"/>
      <c r="L1556" s="101"/>
      <c r="M1556" s="101"/>
      <c r="N1556" s="101"/>
      <c r="O1556" s="101"/>
      <c r="P1556" s="101"/>
      <c r="Q1556" s="101"/>
      <c r="R1556" s="101"/>
      <c r="S1556" s="101"/>
      <c r="T1556" s="101"/>
      <c r="U1556" s="101"/>
      <c r="V1556" s="101"/>
      <c r="W1556" s="101"/>
      <c r="X1556" s="101"/>
      <c r="Y1556" s="101"/>
      <c r="Z1556" s="101"/>
      <c r="AA1556" s="101"/>
      <c r="AB1556" s="101"/>
    </row>
    <row r="1557" spans="1:28" ht="12.75" customHeight="1" x14ac:dyDescent="0.35">
      <c r="A1557" s="98"/>
      <c r="B1557" s="66"/>
      <c r="C1557" s="105"/>
      <c r="D1557" s="27"/>
      <c r="E1557" s="106"/>
      <c r="F1557" s="66"/>
      <c r="G1557" s="124"/>
      <c r="H1557" s="121"/>
      <c r="I1557" s="66"/>
      <c r="J1557" s="66"/>
      <c r="K1557" s="101"/>
      <c r="L1557" s="101"/>
      <c r="M1557" s="101"/>
      <c r="N1557" s="101"/>
      <c r="O1557" s="101"/>
      <c r="P1557" s="101"/>
      <c r="Q1557" s="101"/>
      <c r="R1557" s="101"/>
      <c r="S1557" s="101"/>
      <c r="T1557" s="101"/>
      <c r="U1557" s="101"/>
      <c r="V1557" s="101"/>
      <c r="W1557" s="101"/>
      <c r="X1557" s="101"/>
      <c r="Y1557" s="101"/>
      <c r="Z1557" s="101"/>
      <c r="AA1557" s="101"/>
      <c r="AB1557" s="101"/>
    </row>
    <row r="1558" spans="1:28" ht="12.75" customHeight="1" x14ac:dyDescent="0.35">
      <c r="A1558" s="98"/>
      <c r="B1558" s="66"/>
      <c r="C1558" s="105"/>
      <c r="D1558" s="27"/>
      <c r="E1558" s="106"/>
      <c r="F1558" s="66"/>
      <c r="G1558" s="124"/>
      <c r="H1558" s="121"/>
      <c r="I1558" s="66"/>
      <c r="J1558" s="66"/>
      <c r="K1558" s="101"/>
      <c r="L1558" s="101"/>
      <c r="M1558" s="101"/>
      <c r="N1558" s="101"/>
      <c r="O1558" s="101"/>
      <c r="P1558" s="101"/>
      <c r="Q1558" s="101"/>
      <c r="R1558" s="101"/>
      <c r="S1558" s="101"/>
      <c r="T1558" s="101"/>
      <c r="U1558" s="101"/>
      <c r="V1558" s="101"/>
      <c r="W1558" s="101"/>
      <c r="X1558" s="101"/>
      <c r="Y1558" s="101"/>
      <c r="Z1558" s="101"/>
      <c r="AA1558" s="101"/>
      <c r="AB1558" s="101"/>
    </row>
    <row r="1559" spans="1:28" ht="12.75" customHeight="1" x14ac:dyDescent="0.35">
      <c r="A1559" s="98"/>
      <c r="B1559" s="66"/>
      <c r="C1559" s="105"/>
      <c r="D1559" s="27"/>
      <c r="E1559" s="106"/>
      <c r="F1559" s="66"/>
      <c r="G1559" s="124"/>
      <c r="H1559" s="121"/>
      <c r="I1559" s="66"/>
      <c r="J1559" s="66"/>
      <c r="K1559" s="101"/>
      <c r="L1559" s="101"/>
      <c r="M1559" s="101"/>
      <c r="N1559" s="101"/>
      <c r="O1559" s="101"/>
      <c r="P1559" s="101"/>
      <c r="Q1559" s="101"/>
      <c r="R1559" s="101"/>
      <c r="S1559" s="101"/>
      <c r="T1559" s="101"/>
      <c r="U1559" s="101"/>
      <c r="V1559" s="101"/>
      <c r="W1559" s="101"/>
      <c r="X1559" s="101"/>
      <c r="Y1559" s="101"/>
      <c r="Z1559" s="101"/>
      <c r="AA1559" s="101"/>
      <c r="AB1559" s="101"/>
    </row>
    <row r="1560" spans="1:28" ht="12.75" customHeight="1" x14ac:dyDescent="0.35">
      <c r="A1560" s="98"/>
      <c r="B1560" s="66"/>
      <c r="C1560" s="105"/>
      <c r="D1560" s="27"/>
      <c r="E1560" s="106"/>
      <c r="F1560" s="66"/>
      <c r="G1560" s="124"/>
      <c r="H1560" s="121"/>
      <c r="I1560" s="66"/>
      <c r="J1560" s="66"/>
      <c r="K1560" s="101"/>
      <c r="L1560" s="101"/>
      <c r="M1560" s="101"/>
      <c r="N1560" s="101"/>
      <c r="O1560" s="101"/>
      <c r="P1560" s="101"/>
      <c r="Q1560" s="101"/>
      <c r="R1560" s="101"/>
      <c r="S1560" s="101"/>
      <c r="T1560" s="101"/>
      <c r="U1560" s="101"/>
      <c r="V1560" s="101"/>
      <c r="W1560" s="101"/>
      <c r="X1560" s="101"/>
      <c r="Y1560" s="101"/>
      <c r="Z1560" s="101"/>
      <c r="AA1560" s="101"/>
      <c r="AB1560" s="101"/>
    </row>
    <row r="1561" spans="1:28" ht="12.75" customHeight="1" x14ac:dyDescent="0.35">
      <c r="A1561" s="98"/>
      <c r="B1561" s="66"/>
      <c r="C1561" s="105"/>
      <c r="D1561" s="27"/>
      <c r="E1561" s="106"/>
      <c r="F1561" s="66"/>
      <c r="G1561" s="124"/>
      <c r="H1561" s="121"/>
      <c r="I1561" s="66"/>
      <c r="J1561" s="66"/>
      <c r="K1561" s="101"/>
      <c r="L1561" s="101"/>
      <c r="M1561" s="101"/>
      <c r="N1561" s="101"/>
      <c r="O1561" s="101"/>
      <c r="P1561" s="101"/>
      <c r="Q1561" s="101"/>
      <c r="R1561" s="101"/>
      <c r="S1561" s="101"/>
      <c r="T1561" s="101"/>
      <c r="U1561" s="101"/>
      <c r="V1561" s="101"/>
      <c r="W1561" s="101"/>
      <c r="X1561" s="101"/>
      <c r="Y1561" s="101"/>
      <c r="Z1561" s="101"/>
      <c r="AA1561" s="101"/>
      <c r="AB1561" s="101"/>
    </row>
    <row r="1562" spans="1:28" ht="12.75" customHeight="1" x14ac:dyDescent="0.35">
      <c r="A1562" s="98"/>
      <c r="B1562" s="66"/>
      <c r="C1562" s="105"/>
      <c r="D1562" s="27"/>
      <c r="E1562" s="106"/>
      <c r="F1562" s="66"/>
      <c r="G1562" s="124"/>
      <c r="H1562" s="121"/>
      <c r="I1562" s="66"/>
      <c r="J1562" s="66"/>
      <c r="K1562" s="101"/>
      <c r="L1562" s="101"/>
      <c r="M1562" s="101"/>
      <c r="N1562" s="101"/>
      <c r="O1562" s="101"/>
      <c r="P1562" s="101"/>
      <c r="Q1562" s="101"/>
      <c r="R1562" s="101"/>
      <c r="S1562" s="101"/>
      <c r="T1562" s="101"/>
      <c r="U1562" s="101"/>
      <c r="V1562" s="101"/>
      <c r="W1562" s="101"/>
      <c r="X1562" s="101"/>
      <c r="Y1562" s="101"/>
      <c r="Z1562" s="101"/>
      <c r="AA1562" s="101"/>
      <c r="AB1562" s="101"/>
    </row>
    <row r="1563" spans="1:28" ht="12.75" customHeight="1" x14ac:dyDescent="0.35">
      <c r="A1563" s="98"/>
      <c r="B1563" s="66"/>
      <c r="C1563" s="105"/>
      <c r="D1563" s="27"/>
      <c r="E1563" s="106"/>
      <c r="F1563" s="66"/>
      <c r="G1563" s="124"/>
      <c r="H1563" s="121"/>
      <c r="I1563" s="66"/>
      <c r="J1563" s="66"/>
      <c r="K1563" s="101"/>
      <c r="L1563" s="101"/>
      <c r="M1563" s="101"/>
      <c r="N1563" s="101"/>
      <c r="O1563" s="101"/>
      <c r="P1563" s="101"/>
      <c r="Q1563" s="101"/>
      <c r="R1563" s="101"/>
      <c r="S1563" s="101"/>
      <c r="T1563" s="101"/>
      <c r="U1563" s="101"/>
      <c r="V1563" s="101"/>
      <c r="W1563" s="101"/>
      <c r="X1563" s="101"/>
      <c r="Y1563" s="101"/>
      <c r="Z1563" s="101"/>
      <c r="AA1563" s="101"/>
      <c r="AB1563" s="101"/>
    </row>
    <row r="1564" spans="1:28" ht="12.75" customHeight="1" x14ac:dyDescent="0.35">
      <c r="A1564" s="98"/>
      <c r="B1564" s="66"/>
      <c r="C1564" s="105"/>
      <c r="D1564" s="27"/>
      <c r="E1564" s="106"/>
      <c r="F1564" s="66"/>
      <c r="G1564" s="124"/>
      <c r="H1564" s="121"/>
      <c r="I1564" s="66"/>
      <c r="J1564" s="66"/>
      <c r="K1564" s="101"/>
      <c r="L1564" s="101"/>
      <c r="M1564" s="101"/>
      <c r="N1564" s="101"/>
      <c r="O1564" s="101"/>
      <c r="P1564" s="101"/>
      <c r="Q1564" s="101"/>
      <c r="R1564" s="101"/>
      <c r="S1564" s="101"/>
      <c r="T1564" s="101"/>
      <c r="U1564" s="101"/>
      <c r="V1564" s="101"/>
      <c r="W1564" s="101"/>
      <c r="X1564" s="101"/>
      <c r="Y1564" s="101"/>
      <c r="Z1564" s="101"/>
      <c r="AA1564" s="101"/>
      <c r="AB1564" s="101"/>
    </row>
    <row r="1565" spans="1:28" ht="12.75" customHeight="1" x14ac:dyDescent="0.35">
      <c r="A1565" s="98"/>
      <c r="B1565" s="66"/>
      <c r="C1565" s="105"/>
      <c r="D1565" s="27"/>
      <c r="E1565" s="106"/>
      <c r="F1565" s="66"/>
      <c r="G1565" s="124"/>
      <c r="H1565" s="121"/>
      <c r="I1565" s="66"/>
      <c r="J1565" s="66"/>
      <c r="K1565" s="101"/>
      <c r="L1565" s="101"/>
      <c r="M1565" s="101"/>
      <c r="N1565" s="101"/>
      <c r="O1565" s="101"/>
      <c r="P1565" s="101"/>
      <c r="Q1565" s="101"/>
      <c r="R1565" s="101"/>
      <c r="S1565" s="101"/>
      <c r="T1565" s="101"/>
      <c r="U1565" s="101"/>
      <c r="V1565" s="101"/>
      <c r="W1565" s="101"/>
      <c r="X1565" s="101"/>
      <c r="Y1565" s="101"/>
      <c r="Z1565" s="101"/>
      <c r="AA1565" s="101"/>
      <c r="AB1565" s="101"/>
    </row>
    <row r="1566" spans="1:28" ht="12.75" customHeight="1" x14ac:dyDescent="0.35">
      <c r="A1566" s="98"/>
      <c r="B1566" s="66"/>
      <c r="C1566" s="105"/>
      <c r="D1566" s="27"/>
      <c r="E1566" s="106"/>
      <c r="F1566" s="66"/>
      <c r="G1566" s="124"/>
      <c r="H1566" s="121"/>
      <c r="I1566" s="66"/>
      <c r="J1566" s="66"/>
      <c r="K1566" s="101"/>
      <c r="L1566" s="101"/>
      <c r="M1566" s="101"/>
      <c r="N1566" s="101"/>
      <c r="O1566" s="101"/>
      <c r="P1566" s="101"/>
      <c r="Q1566" s="101"/>
      <c r="R1566" s="101"/>
      <c r="S1566" s="101"/>
      <c r="T1566" s="101"/>
      <c r="U1566" s="101"/>
      <c r="V1566" s="101"/>
      <c r="W1566" s="101"/>
      <c r="X1566" s="101"/>
      <c r="Y1566" s="101"/>
      <c r="Z1566" s="101"/>
      <c r="AA1566" s="101"/>
      <c r="AB1566" s="101"/>
    </row>
    <row r="1567" spans="1:28" ht="12.75" customHeight="1" x14ac:dyDescent="0.35">
      <c r="A1567" s="98"/>
      <c r="B1567" s="66"/>
      <c r="C1567" s="105"/>
      <c r="D1567" s="27"/>
      <c r="E1567" s="106"/>
      <c r="F1567" s="66"/>
      <c r="G1567" s="124"/>
      <c r="H1567" s="121"/>
      <c r="I1567" s="66"/>
      <c r="J1567" s="66"/>
      <c r="K1567" s="101"/>
      <c r="L1567" s="101"/>
      <c r="M1567" s="101"/>
      <c r="N1567" s="101"/>
      <c r="O1567" s="101"/>
      <c r="P1567" s="101"/>
      <c r="Q1567" s="101"/>
      <c r="R1567" s="101"/>
      <c r="S1567" s="101"/>
      <c r="T1567" s="101"/>
      <c r="U1567" s="101"/>
      <c r="V1567" s="101"/>
      <c r="W1567" s="101"/>
      <c r="X1567" s="101"/>
      <c r="Y1567" s="101"/>
      <c r="Z1567" s="101"/>
      <c r="AA1567" s="101"/>
      <c r="AB1567" s="101"/>
    </row>
    <row r="1568" spans="1:28" ht="12.75" customHeight="1" x14ac:dyDescent="0.35">
      <c r="A1568" s="98"/>
      <c r="B1568" s="66"/>
      <c r="C1568" s="105"/>
      <c r="D1568" s="27"/>
      <c r="E1568" s="106"/>
      <c r="F1568" s="66"/>
      <c r="G1568" s="124"/>
      <c r="H1568" s="121"/>
      <c r="I1568" s="66"/>
      <c r="J1568" s="66"/>
      <c r="K1568" s="101"/>
      <c r="L1568" s="101"/>
      <c r="M1568" s="101"/>
      <c r="N1568" s="101"/>
      <c r="O1568" s="101"/>
      <c r="P1568" s="101"/>
      <c r="Q1568" s="101"/>
      <c r="R1568" s="101"/>
      <c r="S1568" s="101"/>
      <c r="T1568" s="101"/>
      <c r="U1568" s="101"/>
      <c r="V1568" s="101"/>
      <c r="W1568" s="101"/>
      <c r="X1568" s="101"/>
      <c r="Y1568" s="101"/>
      <c r="Z1568" s="101"/>
      <c r="AA1568" s="101"/>
      <c r="AB1568" s="101"/>
    </row>
    <row r="1569" spans="1:28" ht="12.75" customHeight="1" x14ac:dyDescent="0.35">
      <c r="A1569" s="98"/>
      <c r="B1569" s="66"/>
      <c r="C1569" s="105"/>
      <c r="D1569" s="27"/>
      <c r="E1569" s="106"/>
      <c r="F1569" s="66"/>
      <c r="G1569" s="124"/>
      <c r="H1569" s="121"/>
      <c r="I1569" s="66"/>
      <c r="J1569" s="66"/>
      <c r="K1569" s="101"/>
      <c r="L1569" s="101"/>
      <c r="M1569" s="101"/>
      <c r="N1569" s="101"/>
      <c r="O1569" s="101"/>
      <c r="P1569" s="101"/>
      <c r="Q1569" s="101"/>
      <c r="R1569" s="101"/>
      <c r="S1569" s="101"/>
      <c r="T1569" s="101"/>
      <c r="U1569" s="101"/>
      <c r="V1569" s="101"/>
      <c r="W1569" s="101"/>
      <c r="X1569" s="101"/>
      <c r="Y1569" s="101"/>
      <c r="Z1569" s="101"/>
      <c r="AA1569" s="101"/>
      <c r="AB1569" s="101"/>
    </row>
    <row r="1570" spans="1:28" ht="12.75" customHeight="1" x14ac:dyDescent="0.35">
      <c r="A1570" s="98"/>
      <c r="B1570" s="66"/>
      <c r="C1570" s="105"/>
      <c r="D1570" s="27"/>
      <c r="E1570" s="106"/>
      <c r="F1570" s="66"/>
      <c r="G1570" s="124"/>
      <c r="H1570" s="121"/>
      <c r="I1570" s="66"/>
      <c r="J1570" s="66"/>
      <c r="K1570" s="101"/>
      <c r="L1570" s="101"/>
      <c r="M1570" s="101"/>
      <c r="N1570" s="101"/>
      <c r="O1570" s="101"/>
      <c r="P1570" s="101"/>
      <c r="Q1570" s="101"/>
      <c r="R1570" s="101"/>
      <c r="S1570" s="101"/>
      <c r="T1570" s="101"/>
      <c r="U1570" s="101"/>
      <c r="V1570" s="101"/>
      <c r="W1570" s="101"/>
      <c r="X1570" s="101"/>
      <c r="Y1570" s="101"/>
      <c r="Z1570" s="101"/>
      <c r="AA1570" s="101"/>
      <c r="AB1570" s="101"/>
    </row>
    <row r="1571" spans="1:28" ht="12.75" customHeight="1" x14ac:dyDescent="0.35">
      <c r="A1571" s="98"/>
      <c r="B1571" s="66"/>
      <c r="C1571" s="105"/>
      <c r="D1571" s="27"/>
      <c r="E1571" s="106"/>
      <c r="F1571" s="66"/>
      <c r="G1571" s="124"/>
      <c r="H1571" s="121"/>
      <c r="I1571" s="66"/>
      <c r="J1571" s="66"/>
      <c r="K1571" s="101"/>
      <c r="L1571" s="101"/>
      <c r="M1571" s="101"/>
      <c r="N1571" s="101"/>
      <c r="O1571" s="101"/>
      <c r="P1571" s="101"/>
      <c r="Q1571" s="101"/>
      <c r="R1571" s="101"/>
      <c r="S1571" s="101"/>
      <c r="T1571" s="101"/>
      <c r="U1571" s="101"/>
      <c r="V1571" s="101"/>
      <c r="W1571" s="101"/>
      <c r="X1571" s="101"/>
      <c r="Y1571" s="101"/>
      <c r="Z1571" s="101"/>
      <c r="AA1571" s="101"/>
      <c r="AB1571" s="101"/>
    </row>
    <row r="1572" spans="1:28" ht="12.75" customHeight="1" x14ac:dyDescent="0.35">
      <c r="A1572" s="98"/>
      <c r="B1572" s="66"/>
      <c r="C1572" s="105"/>
      <c r="D1572" s="27"/>
      <c r="E1572" s="106"/>
      <c r="F1572" s="66"/>
      <c r="G1572" s="124"/>
      <c r="H1572" s="121"/>
      <c r="I1572" s="66"/>
      <c r="J1572" s="66"/>
      <c r="K1572" s="101"/>
      <c r="L1572" s="101"/>
      <c r="M1572" s="101"/>
      <c r="N1572" s="101"/>
      <c r="O1572" s="101"/>
      <c r="P1572" s="101"/>
      <c r="Q1572" s="101"/>
      <c r="R1572" s="101"/>
      <c r="S1572" s="101"/>
      <c r="T1572" s="101"/>
      <c r="U1572" s="101"/>
      <c r="V1572" s="101"/>
      <c r="W1572" s="101"/>
      <c r="X1572" s="101"/>
      <c r="Y1572" s="101"/>
      <c r="Z1572" s="101"/>
      <c r="AA1572" s="101"/>
      <c r="AB1572" s="101"/>
    </row>
    <row r="1573" spans="1:28" ht="12.75" customHeight="1" x14ac:dyDescent="0.35">
      <c r="A1573" s="98"/>
      <c r="B1573" s="66"/>
      <c r="C1573" s="105"/>
      <c r="D1573" s="27"/>
      <c r="E1573" s="106"/>
      <c r="F1573" s="66"/>
      <c r="G1573" s="124"/>
      <c r="H1573" s="121"/>
      <c r="I1573" s="66"/>
      <c r="J1573" s="66"/>
      <c r="K1573" s="101"/>
      <c r="L1573" s="101"/>
      <c r="M1573" s="101"/>
      <c r="N1573" s="101"/>
      <c r="O1573" s="101"/>
      <c r="P1573" s="101"/>
      <c r="Q1573" s="101"/>
      <c r="R1573" s="101"/>
      <c r="S1573" s="101"/>
      <c r="T1573" s="101"/>
      <c r="U1573" s="101"/>
      <c r="V1573" s="101"/>
      <c r="W1573" s="101"/>
      <c r="X1573" s="101"/>
      <c r="Y1573" s="101"/>
      <c r="Z1573" s="101"/>
      <c r="AA1573" s="101"/>
      <c r="AB1573" s="101"/>
    </row>
    <row r="1574" spans="1:28" ht="12.75" customHeight="1" x14ac:dyDescent="0.35">
      <c r="A1574" s="98"/>
      <c r="B1574" s="66"/>
      <c r="C1574" s="105"/>
      <c r="D1574" s="27"/>
      <c r="E1574" s="106"/>
      <c r="F1574" s="66"/>
      <c r="G1574" s="124"/>
      <c r="H1574" s="121"/>
      <c r="I1574" s="66"/>
      <c r="J1574" s="66"/>
      <c r="K1574" s="101"/>
      <c r="L1574" s="101"/>
      <c r="M1574" s="101"/>
      <c r="N1574" s="101"/>
      <c r="O1574" s="101"/>
      <c r="P1574" s="101"/>
      <c r="Q1574" s="101"/>
      <c r="R1574" s="101"/>
      <c r="S1574" s="101"/>
      <c r="T1574" s="101"/>
      <c r="U1574" s="101"/>
      <c r="V1574" s="101"/>
      <c r="W1574" s="101"/>
      <c r="X1574" s="101"/>
      <c r="Y1574" s="101"/>
      <c r="Z1574" s="101"/>
      <c r="AA1574" s="101"/>
      <c r="AB1574" s="101"/>
    </row>
    <row r="1575" spans="1:28" ht="12.75" customHeight="1" x14ac:dyDescent="0.35">
      <c r="A1575" s="98"/>
      <c r="B1575" s="66"/>
      <c r="C1575" s="105"/>
      <c r="D1575" s="27"/>
      <c r="E1575" s="106"/>
      <c r="F1575" s="66"/>
      <c r="G1575" s="124"/>
      <c r="H1575" s="121"/>
      <c r="I1575" s="66"/>
      <c r="J1575" s="66"/>
      <c r="K1575" s="101"/>
      <c r="L1575" s="101"/>
      <c r="M1575" s="101"/>
      <c r="N1575" s="101"/>
      <c r="O1575" s="101"/>
      <c r="P1575" s="101"/>
      <c r="Q1575" s="101"/>
      <c r="R1575" s="101"/>
      <c r="S1575" s="101"/>
      <c r="T1575" s="101"/>
      <c r="U1575" s="101"/>
      <c r="V1575" s="101"/>
      <c r="W1575" s="101"/>
      <c r="X1575" s="101"/>
      <c r="Y1575" s="101"/>
      <c r="Z1575" s="101"/>
      <c r="AA1575" s="101"/>
      <c r="AB1575" s="101"/>
    </row>
    <row r="1576" spans="1:28" ht="12.75" customHeight="1" x14ac:dyDescent="0.35">
      <c r="A1576" s="98"/>
      <c r="B1576" s="66"/>
      <c r="C1576" s="105"/>
      <c r="D1576" s="27"/>
      <c r="E1576" s="106"/>
      <c r="F1576" s="66"/>
      <c r="G1576" s="124"/>
      <c r="H1576" s="121"/>
      <c r="I1576" s="66"/>
      <c r="J1576" s="66"/>
      <c r="K1576" s="101"/>
      <c r="L1576" s="101"/>
      <c r="M1576" s="101"/>
      <c r="N1576" s="101"/>
      <c r="O1576" s="101"/>
      <c r="P1576" s="101"/>
      <c r="Q1576" s="101"/>
      <c r="R1576" s="101"/>
      <c r="S1576" s="101"/>
      <c r="T1576" s="101"/>
      <c r="U1576" s="101"/>
      <c r="V1576" s="101"/>
      <c r="W1576" s="101"/>
      <c r="X1576" s="101"/>
      <c r="Y1576" s="101"/>
      <c r="Z1576" s="101"/>
      <c r="AA1576" s="101"/>
      <c r="AB1576" s="101"/>
    </row>
    <row r="1577" spans="1:28" ht="12.75" customHeight="1" x14ac:dyDescent="0.35">
      <c r="A1577" s="98"/>
      <c r="B1577" s="66"/>
      <c r="C1577" s="105"/>
      <c r="D1577" s="27"/>
      <c r="E1577" s="106"/>
      <c r="F1577" s="66"/>
      <c r="G1577" s="124"/>
      <c r="H1577" s="121"/>
      <c r="I1577" s="66"/>
      <c r="J1577" s="66"/>
      <c r="K1577" s="101"/>
      <c r="L1577" s="101"/>
      <c r="M1577" s="101"/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  <c r="Z1577" s="101"/>
      <c r="AA1577" s="101"/>
      <c r="AB1577" s="101"/>
    </row>
    <row r="1578" spans="1:28" ht="12.75" customHeight="1" x14ac:dyDescent="0.35">
      <c r="A1578" s="98"/>
      <c r="B1578" s="66"/>
      <c r="C1578" s="105"/>
      <c r="D1578" s="27"/>
      <c r="E1578" s="106"/>
      <c r="F1578" s="66"/>
      <c r="G1578" s="124"/>
      <c r="H1578" s="121"/>
      <c r="I1578" s="66"/>
      <c r="J1578" s="66"/>
      <c r="K1578" s="101"/>
      <c r="L1578" s="101"/>
      <c r="M1578" s="101"/>
      <c r="N1578" s="101"/>
      <c r="O1578" s="101"/>
      <c r="P1578" s="101"/>
      <c r="Q1578" s="101"/>
      <c r="R1578" s="101"/>
      <c r="S1578" s="101"/>
      <c r="T1578" s="101"/>
      <c r="U1578" s="101"/>
      <c r="V1578" s="101"/>
      <c r="W1578" s="101"/>
      <c r="X1578" s="101"/>
      <c r="Y1578" s="101"/>
      <c r="Z1578" s="101"/>
      <c r="AA1578" s="101"/>
      <c r="AB1578" s="101"/>
    </row>
    <row r="1579" spans="1:28" ht="12.75" customHeight="1" x14ac:dyDescent="0.35">
      <c r="A1579" s="98"/>
      <c r="B1579" s="66"/>
      <c r="C1579" s="105"/>
      <c r="D1579" s="27"/>
      <c r="E1579" s="106"/>
      <c r="F1579" s="66"/>
      <c r="G1579" s="124"/>
      <c r="H1579" s="121"/>
      <c r="I1579" s="66"/>
      <c r="J1579" s="66"/>
      <c r="K1579" s="101"/>
      <c r="L1579" s="101"/>
      <c r="M1579" s="101"/>
      <c r="N1579" s="101"/>
      <c r="O1579" s="101"/>
      <c r="P1579" s="101"/>
      <c r="Q1579" s="101"/>
      <c r="R1579" s="101"/>
      <c r="S1579" s="101"/>
      <c r="T1579" s="101"/>
      <c r="U1579" s="101"/>
      <c r="V1579" s="101"/>
      <c r="W1579" s="101"/>
      <c r="X1579" s="101"/>
      <c r="Y1579" s="101"/>
      <c r="Z1579" s="101"/>
      <c r="AA1579" s="101"/>
      <c r="AB1579" s="101"/>
    </row>
    <row r="1580" spans="1:28" ht="12.75" customHeight="1" x14ac:dyDescent="0.35">
      <c r="A1580" s="98"/>
      <c r="B1580" s="66"/>
      <c r="C1580" s="105"/>
      <c r="D1580" s="27"/>
      <c r="E1580" s="106"/>
      <c r="F1580" s="66"/>
      <c r="G1580" s="124"/>
      <c r="H1580" s="121"/>
      <c r="I1580" s="66"/>
      <c r="J1580" s="66"/>
      <c r="K1580" s="101"/>
      <c r="L1580" s="101"/>
      <c r="M1580" s="101"/>
      <c r="N1580" s="101"/>
      <c r="O1580" s="101"/>
      <c r="P1580" s="101"/>
      <c r="Q1580" s="101"/>
      <c r="R1580" s="101"/>
      <c r="S1580" s="101"/>
      <c r="T1580" s="101"/>
      <c r="U1580" s="101"/>
      <c r="V1580" s="101"/>
      <c r="W1580" s="101"/>
      <c r="X1580" s="101"/>
      <c r="Y1580" s="101"/>
      <c r="Z1580" s="101"/>
      <c r="AA1580" s="101"/>
      <c r="AB1580" s="101"/>
    </row>
    <row r="1581" spans="1:28" ht="12.75" customHeight="1" x14ac:dyDescent="0.35">
      <c r="A1581" s="98"/>
      <c r="B1581" s="66"/>
      <c r="C1581" s="105"/>
      <c r="D1581" s="27"/>
      <c r="E1581" s="106"/>
      <c r="F1581" s="66"/>
      <c r="G1581" s="124"/>
      <c r="H1581" s="121"/>
      <c r="I1581" s="66"/>
      <c r="J1581" s="66"/>
      <c r="K1581" s="101"/>
      <c r="L1581" s="101"/>
      <c r="M1581" s="101"/>
      <c r="N1581" s="101"/>
      <c r="O1581" s="101"/>
      <c r="P1581" s="101"/>
      <c r="Q1581" s="101"/>
      <c r="R1581" s="101"/>
      <c r="S1581" s="101"/>
      <c r="T1581" s="101"/>
      <c r="U1581" s="101"/>
      <c r="V1581" s="101"/>
      <c r="W1581" s="101"/>
      <c r="X1581" s="101"/>
      <c r="Y1581" s="101"/>
      <c r="Z1581" s="101"/>
      <c r="AA1581" s="101"/>
      <c r="AB1581" s="101"/>
    </row>
    <row r="1582" spans="1:28" ht="12.75" customHeight="1" x14ac:dyDescent="0.35">
      <c r="A1582" s="98"/>
      <c r="B1582" s="66"/>
      <c r="C1582" s="105"/>
      <c r="D1582" s="27"/>
      <c r="E1582" s="106"/>
      <c r="F1582" s="66"/>
      <c r="G1582" s="124"/>
      <c r="H1582" s="121"/>
      <c r="I1582" s="66"/>
      <c r="J1582" s="66"/>
      <c r="K1582" s="101"/>
      <c r="L1582" s="101"/>
      <c r="M1582" s="101"/>
      <c r="N1582" s="101"/>
      <c r="O1582" s="101"/>
      <c r="P1582" s="101"/>
      <c r="Q1582" s="101"/>
      <c r="R1582" s="101"/>
      <c r="S1582" s="101"/>
      <c r="T1582" s="101"/>
      <c r="U1582" s="101"/>
      <c r="V1582" s="101"/>
      <c r="W1582" s="101"/>
      <c r="X1582" s="101"/>
      <c r="Y1582" s="101"/>
      <c r="Z1582" s="101"/>
      <c r="AA1582" s="101"/>
      <c r="AB1582" s="101"/>
    </row>
    <row r="1583" spans="1:28" ht="12.75" customHeight="1" x14ac:dyDescent="0.35">
      <c r="A1583" s="98"/>
      <c r="B1583" s="66"/>
      <c r="C1583" s="105"/>
      <c r="D1583" s="27"/>
      <c r="E1583" s="106"/>
      <c r="F1583" s="66"/>
      <c r="G1583" s="124"/>
      <c r="H1583" s="121"/>
      <c r="I1583" s="66"/>
      <c r="J1583" s="66"/>
      <c r="K1583" s="101"/>
      <c r="L1583" s="101"/>
      <c r="M1583" s="101"/>
      <c r="N1583" s="101"/>
      <c r="O1583" s="101"/>
      <c r="P1583" s="101"/>
      <c r="Q1583" s="101"/>
      <c r="R1583" s="101"/>
      <c r="S1583" s="101"/>
      <c r="T1583" s="101"/>
      <c r="U1583" s="101"/>
      <c r="V1583" s="101"/>
      <c r="W1583" s="101"/>
      <c r="X1583" s="101"/>
      <c r="Y1583" s="101"/>
      <c r="Z1583" s="101"/>
      <c r="AA1583" s="101"/>
      <c r="AB1583" s="101"/>
    </row>
    <row r="1584" spans="1:28" ht="12.75" customHeight="1" x14ac:dyDescent="0.35">
      <c r="A1584" s="98"/>
      <c r="B1584" s="66"/>
      <c r="C1584" s="105"/>
      <c r="D1584" s="27"/>
      <c r="E1584" s="106"/>
      <c r="F1584" s="66"/>
      <c r="G1584" s="124"/>
      <c r="H1584" s="121"/>
      <c r="I1584" s="66"/>
      <c r="J1584" s="66"/>
      <c r="K1584" s="101"/>
      <c r="L1584" s="101"/>
      <c r="M1584" s="101"/>
      <c r="N1584" s="101"/>
      <c r="O1584" s="101"/>
      <c r="P1584" s="101"/>
      <c r="Q1584" s="101"/>
      <c r="R1584" s="101"/>
      <c r="S1584" s="101"/>
      <c r="T1584" s="101"/>
      <c r="U1584" s="101"/>
      <c r="V1584" s="101"/>
      <c r="W1584" s="101"/>
      <c r="X1584" s="101"/>
      <c r="Y1584" s="101"/>
      <c r="Z1584" s="101"/>
      <c r="AA1584" s="101"/>
      <c r="AB1584" s="101"/>
    </row>
    <row r="1585" spans="1:28" ht="12.75" customHeight="1" x14ac:dyDescent="0.35">
      <c r="A1585" s="98"/>
      <c r="B1585" s="66"/>
      <c r="C1585" s="105"/>
      <c r="D1585" s="27"/>
      <c r="E1585" s="106"/>
      <c r="F1585" s="66"/>
      <c r="G1585" s="124"/>
      <c r="H1585" s="121"/>
      <c r="I1585" s="66"/>
      <c r="J1585" s="66"/>
      <c r="K1585" s="101"/>
      <c r="L1585" s="101"/>
      <c r="M1585" s="101"/>
      <c r="N1585" s="101"/>
      <c r="O1585" s="101"/>
      <c r="P1585" s="101"/>
      <c r="Q1585" s="101"/>
      <c r="R1585" s="101"/>
      <c r="S1585" s="101"/>
      <c r="T1585" s="101"/>
      <c r="U1585" s="101"/>
      <c r="V1585" s="101"/>
      <c r="W1585" s="101"/>
      <c r="X1585" s="101"/>
      <c r="Y1585" s="101"/>
      <c r="Z1585" s="101"/>
      <c r="AA1585" s="101"/>
      <c r="AB1585" s="101"/>
    </row>
    <row r="1586" spans="1:28" ht="12.75" customHeight="1" x14ac:dyDescent="0.35">
      <c r="A1586" s="98"/>
      <c r="B1586" s="66"/>
      <c r="C1586" s="105"/>
      <c r="D1586" s="27"/>
      <c r="E1586" s="106"/>
      <c r="F1586" s="66"/>
      <c r="G1586" s="124"/>
      <c r="H1586" s="121"/>
      <c r="I1586" s="66"/>
      <c r="J1586" s="66"/>
      <c r="K1586" s="101"/>
      <c r="L1586" s="101"/>
      <c r="M1586" s="101"/>
      <c r="N1586" s="101"/>
      <c r="O1586" s="101"/>
      <c r="P1586" s="101"/>
      <c r="Q1586" s="101"/>
      <c r="R1586" s="101"/>
      <c r="S1586" s="101"/>
      <c r="T1586" s="101"/>
      <c r="U1586" s="101"/>
      <c r="V1586" s="101"/>
      <c r="W1586" s="101"/>
      <c r="X1586" s="101"/>
      <c r="Y1586" s="101"/>
      <c r="Z1586" s="101"/>
      <c r="AA1586" s="101"/>
      <c r="AB1586" s="101"/>
    </row>
    <row r="1587" spans="1:28" ht="12.75" customHeight="1" x14ac:dyDescent="0.35">
      <c r="A1587" s="98"/>
      <c r="B1587" s="66"/>
      <c r="C1587" s="105"/>
      <c r="D1587" s="27"/>
      <c r="E1587" s="106"/>
      <c r="F1587" s="66"/>
      <c r="G1587" s="124"/>
      <c r="H1587" s="121"/>
      <c r="I1587" s="66"/>
      <c r="J1587" s="66"/>
      <c r="K1587" s="101"/>
      <c r="L1587" s="101"/>
      <c r="M1587" s="101"/>
      <c r="N1587" s="101"/>
      <c r="O1587" s="101"/>
      <c r="P1587" s="101"/>
      <c r="Q1587" s="101"/>
      <c r="R1587" s="101"/>
      <c r="S1587" s="101"/>
      <c r="T1587" s="101"/>
      <c r="U1587" s="101"/>
      <c r="V1587" s="101"/>
      <c r="W1587" s="101"/>
      <c r="X1587" s="101"/>
      <c r="Y1587" s="101"/>
      <c r="Z1587" s="101"/>
      <c r="AA1587" s="101"/>
      <c r="AB1587" s="101"/>
    </row>
    <row r="1588" spans="1:28" ht="12.75" customHeight="1" x14ac:dyDescent="0.35">
      <c r="A1588" s="98"/>
      <c r="B1588" s="66"/>
      <c r="C1588" s="105"/>
      <c r="D1588" s="27"/>
      <c r="E1588" s="106"/>
      <c r="F1588" s="66"/>
      <c r="G1588" s="124"/>
      <c r="H1588" s="121"/>
      <c r="I1588" s="66"/>
      <c r="J1588" s="66"/>
      <c r="K1588" s="101"/>
      <c r="L1588" s="101"/>
      <c r="M1588" s="101"/>
      <c r="N1588" s="101"/>
      <c r="O1588" s="101"/>
      <c r="P1588" s="101"/>
      <c r="Q1588" s="101"/>
      <c r="R1588" s="101"/>
      <c r="S1588" s="101"/>
      <c r="T1588" s="101"/>
      <c r="U1588" s="101"/>
      <c r="V1588" s="101"/>
      <c r="W1588" s="101"/>
      <c r="X1588" s="101"/>
      <c r="Y1588" s="101"/>
      <c r="Z1588" s="101"/>
      <c r="AA1588" s="101"/>
      <c r="AB1588" s="101"/>
    </row>
    <row r="1589" spans="1:28" ht="12.75" customHeight="1" x14ac:dyDescent="0.35">
      <c r="A1589" s="98"/>
      <c r="B1589" s="66"/>
      <c r="C1589" s="105"/>
      <c r="D1589" s="27"/>
      <c r="E1589" s="106"/>
      <c r="F1589" s="66"/>
      <c r="G1589" s="124"/>
      <c r="H1589" s="121"/>
      <c r="I1589" s="66"/>
      <c r="J1589" s="66"/>
      <c r="K1589" s="101"/>
      <c r="L1589" s="101"/>
      <c r="M1589" s="101"/>
      <c r="N1589" s="101"/>
      <c r="O1589" s="101"/>
      <c r="P1589" s="101"/>
      <c r="Q1589" s="101"/>
      <c r="R1589" s="101"/>
      <c r="S1589" s="101"/>
      <c r="T1589" s="101"/>
      <c r="U1589" s="101"/>
      <c r="V1589" s="101"/>
      <c r="W1589" s="101"/>
      <c r="X1589" s="101"/>
      <c r="Y1589" s="101"/>
      <c r="Z1589" s="101"/>
      <c r="AA1589" s="101"/>
      <c r="AB1589" s="101"/>
    </row>
    <row r="1590" spans="1:28" ht="12.75" customHeight="1" x14ac:dyDescent="0.35">
      <c r="A1590" s="98"/>
      <c r="B1590" s="66"/>
      <c r="C1590" s="105"/>
      <c r="D1590" s="27"/>
      <c r="E1590" s="106"/>
      <c r="F1590" s="66"/>
      <c r="G1590" s="124"/>
      <c r="H1590" s="121"/>
      <c r="I1590" s="66"/>
      <c r="J1590" s="66"/>
      <c r="K1590" s="101"/>
      <c r="L1590" s="101"/>
      <c r="M1590" s="101"/>
      <c r="N1590" s="101"/>
      <c r="O1590" s="101"/>
      <c r="P1590" s="101"/>
      <c r="Q1590" s="101"/>
      <c r="R1590" s="101"/>
      <c r="S1590" s="101"/>
      <c r="T1590" s="101"/>
      <c r="U1590" s="101"/>
      <c r="V1590" s="101"/>
      <c r="W1590" s="101"/>
      <c r="X1590" s="101"/>
      <c r="Y1590" s="101"/>
      <c r="Z1590" s="101"/>
      <c r="AA1590" s="101"/>
      <c r="AB1590" s="101"/>
    </row>
    <row r="1591" spans="1:28" ht="12.75" customHeight="1" x14ac:dyDescent="0.35">
      <c r="A1591" s="98"/>
      <c r="B1591" s="66"/>
      <c r="C1591" s="105"/>
      <c r="D1591" s="27"/>
      <c r="E1591" s="106"/>
      <c r="F1591" s="66"/>
      <c r="G1591" s="124"/>
      <c r="H1591" s="121"/>
      <c r="I1591" s="66"/>
      <c r="J1591" s="66"/>
      <c r="K1591" s="101"/>
      <c r="L1591" s="101"/>
      <c r="M1591" s="101"/>
      <c r="N1591" s="101"/>
      <c r="O1591" s="101"/>
      <c r="P1591" s="101"/>
      <c r="Q1591" s="101"/>
      <c r="R1591" s="101"/>
      <c r="S1591" s="101"/>
      <c r="T1591" s="101"/>
      <c r="U1591" s="101"/>
      <c r="V1591" s="101"/>
      <c r="W1591" s="101"/>
      <c r="X1591" s="101"/>
      <c r="Y1591" s="101"/>
      <c r="Z1591" s="101"/>
      <c r="AA1591" s="101"/>
      <c r="AB1591" s="101"/>
    </row>
    <row r="1592" spans="1:28" ht="12.75" customHeight="1" x14ac:dyDescent="0.35">
      <c r="A1592" s="98"/>
      <c r="B1592" s="66"/>
      <c r="C1592" s="105"/>
      <c r="D1592" s="27"/>
      <c r="E1592" s="106"/>
      <c r="F1592" s="66"/>
      <c r="G1592" s="124"/>
      <c r="H1592" s="121"/>
      <c r="I1592" s="66"/>
      <c r="J1592" s="66"/>
      <c r="K1592" s="101"/>
      <c r="L1592" s="101"/>
      <c r="M1592" s="101"/>
      <c r="N1592" s="101"/>
      <c r="O1592" s="101"/>
      <c r="P1592" s="101"/>
      <c r="Q1592" s="101"/>
      <c r="R1592" s="101"/>
      <c r="S1592" s="101"/>
      <c r="T1592" s="101"/>
      <c r="U1592" s="101"/>
      <c r="V1592" s="101"/>
      <c r="W1592" s="101"/>
      <c r="X1592" s="101"/>
      <c r="Y1592" s="101"/>
      <c r="Z1592" s="101"/>
      <c r="AA1592" s="101"/>
      <c r="AB1592" s="101"/>
    </row>
    <row r="1593" spans="1:28" ht="12.75" customHeight="1" x14ac:dyDescent="0.35">
      <c r="A1593" s="98"/>
      <c r="B1593" s="66"/>
      <c r="C1593" s="105"/>
      <c r="D1593" s="27"/>
      <c r="E1593" s="106"/>
      <c r="F1593" s="66"/>
      <c r="G1593" s="124"/>
      <c r="H1593" s="121"/>
      <c r="I1593" s="66"/>
      <c r="J1593" s="66"/>
      <c r="K1593" s="101"/>
      <c r="L1593" s="101"/>
      <c r="M1593" s="101"/>
      <c r="N1593" s="101"/>
      <c r="O1593" s="101"/>
      <c r="P1593" s="101"/>
      <c r="Q1593" s="101"/>
      <c r="R1593" s="101"/>
      <c r="S1593" s="101"/>
      <c r="T1593" s="101"/>
      <c r="U1593" s="101"/>
      <c r="V1593" s="101"/>
      <c r="W1593" s="101"/>
      <c r="X1593" s="101"/>
      <c r="Y1593" s="101"/>
      <c r="Z1593" s="101"/>
      <c r="AA1593" s="101"/>
      <c r="AB1593" s="101"/>
    </row>
    <row r="1594" spans="1:28" ht="12.75" customHeight="1" x14ac:dyDescent="0.35">
      <c r="A1594" s="98"/>
      <c r="B1594" s="66"/>
      <c r="C1594" s="105"/>
      <c r="D1594" s="27"/>
      <c r="E1594" s="106"/>
      <c r="F1594" s="66"/>
      <c r="G1594" s="124"/>
      <c r="H1594" s="121"/>
      <c r="I1594" s="66"/>
      <c r="J1594" s="66"/>
      <c r="K1594" s="101"/>
      <c r="L1594" s="101"/>
      <c r="M1594" s="101"/>
      <c r="N1594" s="101"/>
      <c r="O1594" s="101"/>
      <c r="P1594" s="101"/>
      <c r="Q1594" s="101"/>
      <c r="R1594" s="101"/>
      <c r="S1594" s="101"/>
      <c r="T1594" s="101"/>
      <c r="U1594" s="101"/>
      <c r="V1594" s="101"/>
      <c r="W1594" s="101"/>
      <c r="X1594" s="101"/>
      <c r="Y1594" s="101"/>
      <c r="Z1594" s="101"/>
      <c r="AA1594" s="101"/>
      <c r="AB1594" s="101"/>
    </row>
    <row r="1595" spans="1:28" ht="12.75" customHeight="1" x14ac:dyDescent="0.35">
      <c r="A1595" s="98"/>
      <c r="B1595" s="66"/>
      <c r="C1595" s="105"/>
      <c r="D1595" s="27"/>
      <c r="E1595" s="106"/>
      <c r="F1595" s="66"/>
      <c r="G1595" s="124"/>
      <c r="H1595" s="121"/>
      <c r="I1595" s="66"/>
      <c r="J1595" s="66"/>
      <c r="K1595" s="101"/>
      <c r="L1595" s="101"/>
      <c r="M1595" s="101"/>
      <c r="N1595" s="101"/>
      <c r="O1595" s="101"/>
      <c r="P1595" s="101"/>
      <c r="Q1595" s="101"/>
      <c r="R1595" s="101"/>
      <c r="S1595" s="101"/>
      <c r="T1595" s="101"/>
      <c r="U1595" s="101"/>
      <c r="V1595" s="101"/>
      <c r="W1595" s="101"/>
      <c r="X1595" s="101"/>
      <c r="Y1595" s="101"/>
      <c r="Z1595" s="101"/>
      <c r="AA1595" s="101"/>
      <c r="AB1595" s="101"/>
    </row>
    <row r="1596" spans="1:28" ht="12.75" customHeight="1" x14ac:dyDescent="0.35">
      <c r="A1596" s="98"/>
      <c r="B1596" s="66"/>
      <c r="C1596" s="105"/>
      <c r="D1596" s="27"/>
      <c r="E1596" s="106"/>
      <c r="F1596" s="66"/>
      <c r="G1596" s="124"/>
      <c r="H1596" s="121"/>
      <c r="I1596" s="66"/>
      <c r="J1596" s="66"/>
      <c r="K1596" s="101"/>
      <c r="L1596" s="101"/>
      <c r="M1596" s="101"/>
      <c r="N1596" s="101"/>
      <c r="O1596" s="101"/>
      <c r="P1596" s="101"/>
      <c r="Q1596" s="101"/>
      <c r="R1596" s="101"/>
      <c r="S1596" s="101"/>
      <c r="T1596" s="101"/>
      <c r="U1596" s="101"/>
      <c r="V1596" s="101"/>
      <c r="W1596" s="101"/>
      <c r="X1596" s="101"/>
      <c r="Y1596" s="101"/>
      <c r="Z1596" s="101"/>
      <c r="AA1596" s="101"/>
      <c r="AB1596" s="101"/>
    </row>
    <row r="1597" spans="1:28" ht="12.75" customHeight="1" x14ac:dyDescent="0.35">
      <c r="A1597" s="98"/>
      <c r="B1597" s="66"/>
      <c r="C1597" s="105"/>
      <c r="D1597" s="27"/>
      <c r="E1597" s="106"/>
      <c r="F1597" s="66"/>
      <c r="G1597" s="124"/>
      <c r="H1597" s="121"/>
      <c r="I1597" s="66"/>
      <c r="J1597" s="66"/>
      <c r="K1597" s="101"/>
      <c r="L1597" s="101"/>
      <c r="M1597" s="101"/>
      <c r="N1597" s="101"/>
      <c r="O1597" s="101"/>
      <c r="P1597" s="101"/>
      <c r="Q1597" s="101"/>
      <c r="R1597" s="101"/>
      <c r="S1597" s="101"/>
      <c r="T1597" s="101"/>
      <c r="U1597" s="101"/>
      <c r="V1597" s="101"/>
      <c r="W1597" s="101"/>
      <c r="X1597" s="101"/>
      <c r="Y1597" s="101"/>
      <c r="Z1597" s="101"/>
      <c r="AA1597" s="101"/>
      <c r="AB1597" s="101"/>
    </row>
    <row r="1598" spans="1:28" ht="12.75" customHeight="1" x14ac:dyDescent="0.35">
      <c r="A1598" s="98"/>
      <c r="B1598" s="66"/>
      <c r="C1598" s="105"/>
      <c r="D1598" s="27"/>
      <c r="E1598" s="106"/>
      <c r="F1598" s="66"/>
      <c r="G1598" s="124"/>
      <c r="H1598" s="121"/>
      <c r="I1598" s="66"/>
      <c r="J1598" s="66"/>
      <c r="K1598" s="101"/>
      <c r="L1598" s="101"/>
      <c r="M1598" s="101"/>
      <c r="N1598" s="101"/>
      <c r="O1598" s="101"/>
      <c r="P1598" s="101"/>
      <c r="Q1598" s="101"/>
      <c r="R1598" s="101"/>
      <c r="S1598" s="101"/>
      <c r="T1598" s="101"/>
      <c r="U1598" s="101"/>
      <c r="V1598" s="101"/>
      <c r="W1598" s="101"/>
      <c r="X1598" s="101"/>
      <c r="Y1598" s="101"/>
      <c r="Z1598" s="101"/>
      <c r="AA1598" s="101"/>
      <c r="AB1598" s="101"/>
    </row>
    <row r="1599" spans="1:28" ht="12.75" customHeight="1" x14ac:dyDescent="0.35">
      <c r="A1599" s="98"/>
      <c r="B1599" s="66"/>
      <c r="C1599" s="105"/>
      <c r="D1599" s="27"/>
      <c r="E1599" s="106"/>
      <c r="F1599" s="66"/>
      <c r="G1599" s="124"/>
      <c r="H1599" s="121"/>
      <c r="I1599" s="66"/>
      <c r="J1599" s="66"/>
      <c r="K1599" s="101"/>
      <c r="L1599" s="101"/>
      <c r="M1599" s="101"/>
      <c r="N1599" s="101"/>
      <c r="O1599" s="101"/>
      <c r="P1599" s="101"/>
      <c r="Q1599" s="101"/>
      <c r="R1599" s="101"/>
      <c r="S1599" s="101"/>
      <c r="T1599" s="101"/>
      <c r="U1599" s="101"/>
      <c r="V1599" s="101"/>
      <c r="W1599" s="101"/>
      <c r="X1599" s="101"/>
      <c r="Y1599" s="101"/>
      <c r="Z1599" s="101"/>
      <c r="AA1599" s="101"/>
      <c r="AB1599" s="101"/>
    </row>
    <row r="1600" spans="1:28" ht="12.75" customHeight="1" x14ac:dyDescent="0.35">
      <c r="A1600" s="98"/>
      <c r="B1600" s="66"/>
      <c r="C1600" s="105"/>
      <c r="D1600" s="27"/>
      <c r="E1600" s="106"/>
      <c r="F1600" s="66"/>
      <c r="G1600" s="124"/>
      <c r="H1600" s="121"/>
      <c r="I1600" s="66"/>
      <c r="J1600" s="66"/>
      <c r="K1600" s="101"/>
      <c r="L1600" s="101"/>
      <c r="M1600" s="101"/>
      <c r="N1600" s="101"/>
      <c r="O1600" s="101"/>
      <c r="P1600" s="101"/>
      <c r="Q1600" s="101"/>
      <c r="R1600" s="101"/>
      <c r="S1600" s="101"/>
      <c r="T1600" s="101"/>
      <c r="U1600" s="101"/>
      <c r="V1600" s="101"/>
      <c r="W1600" s="101"/>
      <c r="X1600" s="101"/>
      <c r="Y1600" s="101"/>
      <c r="Z1600" s="101"/>
      <c r="AA1600" s="101"/>
      <c r="AB1600" s="101"/>
    </row>
    <row r="1601" spans="1:28" ht="12.75" customHeight="1" x14ac:dyDescent="0.35">
      <c r="A1601" s="98"/>
      <c r="B1601" s="66"/>
      <c r="C1601" s="105"/>
      <c r="D1601" s="27"/>
      <c r="E1601" s="106"/>
      <c r="F1601" s="66"/>
      <c r="G1601" s="124"/>
      <c r="H1601" s="121"/>
      <c r="I1601" s="66"/>
      <c r="J1601" s="66"/>
      <c r="K1601" s="101"/>
      <c r="L1601" s="101"/>
      <c r="M1601" s="101"/>
      <c r="N1601" s="101"/>
      <c r="O1601" s="101"/>
      <c r="P1601" s="101"/>
      <c r="Q1601" s="101"/>
      <c r="R1601" s="101"/>
      <c r="S1601" s="101"/>
      <c r="T1601" s="101"/>
      <c r="U1601" s="101"/>
      <c r="V1601" s="101"/>
      <c r="W1601" s="101"/>
      <c r="X1601" s="101"/>
      <c r="Y1601" s="101"/>
      <c r="Z1601" s="101"/>
      <c r="AA1601" s="101"/>
      <c r="AB1601" s="101"/>
    </row>
    <row r="1602" spans="1:28" ht="12.75" customHeight="1" x14ac:dyDescent="0.35">
      <c r="A1602" s="98"/>
      <c r="B1602" s="66"/>
      <c r="C1602" s="105"/>
      <c r="D1602" s="27"/>
      <c r="E1602" s="106"/>
      <c r="F1602" s="66"/>
      <c r="G1602" s="124"/>
      <c r="H1602" s="121"/>
      <c r="I1602" s="66"/>
      <c r="J1602" s="66"/>
      <c r="K1602" s="101"/>
      <c r="L1602" s="101"/>
      <c r="M1602" s="101"/>
      <c r="N1602" s="101"/>
      <c r="O1602" s="101"/>
      <c r="P1602" s="101"/>
      <c r="Q1602" s="101"/>
      <c r="R1602" s="101"/>
      <c r="S1602" s="101"/>
      <c r="T1602" s="101"/>
      <c r="U1602" s="101"/>
      <c r="V1602" s="101"/>
      <c r="W1602" s="101"/>
      <c r="X1602" s="101"/>
      <c r="Y1602" s="101"/>
      <c r="Z1602" s="101"/>
      <c r="AA1602" s="101"/>
      <c r="AB1602" s="101"/>
    </row>
    <row r="1603" spans="1:28" ht="12.75" customHeight="1" x14ac:dyDescent="0.35">
      <c r="A1603" s="98"/>
      <c r="B1603" s="66"/>
      <c r="C1603" s="105"/>
      <c r="D1603" s="27"/>
      <c r="E1603" s="106"/>
      <c r="F1603" s="66"/>
      <c r="G1603" s="124"/>
      <c r="H1603" s="121"/>
      <c r="I1603" s="66"/>
      <c r="J1603" s="66"/>
      <c r="K1603" s="101"/>
      <c r="L1603" s="101"/>
      <c r="M1603" s="101"/>
      <c r="N1603" s="101"/>
      <c r="O1603" s="101"/>
      <c r="P1603" s="101"/>
      <c r="Q1603" s="101"/>
      <c r="R1603" s="101"/>
      <c r="S1603" s="101"/>
      <c r="T1603" s="101"/>
      <c r="U1603" s="101"/>
      <c r="V1603" s="101"/>
      <c r="W1603" s="101"/>
      <c r="X1603" s="101"/>
      <c r="Y1603" s="101"/>
      <c r="Z1603" s="101"/>
      <c r="AA1603" s="101"/>
      <c r="AB1603" s="101"/>
    </row>
    <row r="1604" spans="1:28" ht="12.75" customHeight="1" x14ac:dyDescent="0.35">
      <c r="A1604" s="98"/>
      <c r="B1604" s="66"/>
      <c r="C1604" s="105"/>
      <c r="D1604" s="27"/>
      <c r="E1604" s="106"/>
      <c r="F1604" s="66"/>
      <c r="G1604" s="124"/>
      <c r="H1604" s="121"/>
      <c r="I1604" s="66"/>
      <c r="J1604" s="66"/>
      <c r="K1604" s="101"/>
      <c r="L1604" s="101"/>
      <c r="M1604" s="101"/>
      <c r="N1604" s="101"/>
      <c r="O1604" s="101"/>
      <c r="P1604" s="101"/>
      <c r="Q1604" s="101"/>
      <c r="R1604" s="101"/>
      <c r="S1604" s="101"/>
      <c r="T1604" s="101"/>
      <c r="U1604" s="101"/>
      <c r="V1604" s="101"/>
      <c r="W1604" s="101"/>
      <c r="X1604" s="101"/>
      <c r="Y1604" s="101"/>
      <c r="Z1604" s="101"/>
      <c r="AA1604" s="101"/>
      <c r="AB1604" s="101"/>
    </row>
    <row r="1605" spans="1:28" ht="12.75" customHeight="1" x14ac:dyDescent="0.35">
      <c r="A1605" s="98"/>
      <c r="B1605" s="66"/>
      <c r="C1605" s="105"/>
      <c r="D1605" s="27"/>
      <c r="E1605" s="106"/>
      <c r="F1605" s="66"/>
      <c r="G1605" s="124"/>
      <c r="H1605" s="121"/>
      <c r="I1605" s="66"/>
      <c r="J1605" s="66"/>
      <c r="K1605" s="101"/>
      <c r="L1605" s="101"/>
      <c r="M1605" s="101"/>
      <c r="N1605" s="101"/>
      <c r="O1605" s="101"/>
      <c r="P1605" s="101"/>
      <c r="Q1605" s="101"/>
      <c r="R1605" s="101"/>
      <c r="S1605" s="101"/>
      <c r="T1605" s="101"/>
      <c r="U1605" s="101"/>
      <c r="V1605" s="101"/>
      <c r="W1605" s="101"/>
      <c r="X1605" s="101"/>
      <c r="Y1605" s="101"/>
      <c r="Z1605" s="101"/>
      <c r="AA1605" s="101"/>
      <c r="AB1605" s="101"/>
    </row>
    <row r="1606" spans="1:28" ht="12.75" customHeight="1" x14ac:dyDescent="0.35">
      <c r="A1606" s="98"/>
      <c r="B1606" s="66"/>
      <c r="C1606" s="105"/>
      <c r="D1606" s="27"/>
      <c r="E1606" s="106"/>
      <c r="F1606" s="66"/>
      <c r="G1606" s="124"/>
      <c r="H1606" s="121"/>
      <c r="I1606" s="66"/>
      <c r="J1606" s="66"/>
      <c r="K1606" s="101"/>
      <c r="L1606" s="101"/>
      <c r="M1606" s="101"/>
      <c r="N1606" s="101"/>
      <c r="O1606" s="101"/>
      <c r="P1606" s="101"/>
      <c r="Q1606" s="101"/>
      <c r="R1606" s="101"/>
      <c r="S1606" s="101"/>
      <c r="T1606" s="101"/>
      <c r="U1606" s="101"/>
      <c r="V1606" s="101"/>
      <c r="W1606" s="101"/>
      <c r="X1606" s="101"/>
      <c r="Y1606" s="101"/>
      <c r="Z1606" s="101"/>
      <c r="AA1606" s="101"/>
      <c r="AB1606" s="101"/>
    </row>
    <row r="1607" spans="1:28" ht="12.75" customHeight="1" x14ac:dyDescent="0.35">
      <c r="A1607" s="98"/>
      <c r="B1607" s="66"/>
      <c r="C1607" s="105"/>
      <c r="D1607" s="27"/>
      <c r="E1607" s="106"/>
      <c r="F1607" s="66"/>
      <c r="G1607" s="124"/>
      <c r="H1607" s="121"/>
      <c r="I1607" s="66"/>
      <c r="J1607" s="66"/>
      <c r="K1607" s="101"/>
      <c r="L1607" s="101"/>
      <c r="M1607" s="101"/>
      <c r="N1607" s="101"/>
      <c r="O1607" s="101"/>
      <c r="P1607" s="101"/>
      <c r="Q1607" s="101"/>
      <c r="R1607" s="101"/>
      <c r="S1607" s="101"/>
      <c r="T1607" s="101"/>
      <c r="U1607" s="101"/>
      <c r="V1607" s="101"/>
      <c r="W1607" s="101"/>
      <c r="X1607" s="101"/>
      <c r="Y1607" s="101"/>
      <c r="Z1607" s="101"/>
      <c r="AA1607" s="101"/>
      <c r="AB1607" s="101"/>
    </row>
    <row r="1608" spans="1:28" ht="12.75" customHeight="1" x14ac:dyDescent="0.35">
      <c r="A1608" s="98"/>
      <c r="B1608" s="66"/>
      <c r="C1608" s="105"/>
      <c r="D1608" s="27"/>
      <c r="E1608" s="106"/>
      <c r="F1608" s="66"/>
      <c r="G1608" s="124"/>
      <c r="H1608" s="121"/>
      <c r="I1608" s="66"/>
      <c r="J1608" s="66"/>
      <c r="K1608" s="101"/>
      <c r="L1608" s="101"/>
      <c r="M1608" s="101"/>
      <c r="N1608" s="101"/>
      <c r="O1608" s="101"/>
      <c r="P1608" s="101"/>
      <c r="Q1608" s="101"/>
      <c r="R1608" s="101"/>
      <c r="S1608" s="101"/>
      <c r="T1608" s="101"/>
      <c r="U1608" s="101"/>
      <c r="V1608" s="101"/>
      <c r="W1608" s="101"/>
      <c r="X1608" s="101"/>
      <c r="Y1608" s="101"/>
      <c r="Z1608" s="101"/>
      <c r="AA1608" s="101"/>
      <c r="AB1608" s="101"/>
    </row>
    <row r="1609" spans="1:28" ht="12.75" customHeight="1" x14ac:dyDescent="0.35">
      <c r="A1609" s="98"/>
      <c r="B1609" s="66"/>
      <c r="C1609" s="105"/>
      <c r="D1609" s="27"/>
      <c r="E1609" s="106"/>
      <c r="F1609" s="66"/>
      <c r="G1609" s="124"/>
      <c r="H1609" s="121"/>
      <c r="I1609" s="66"/>
      <c r="J1609" s="66"/>
      <c r="K1609" s="101"/>
      <c r="L1609" s="101"/>
      <c r="M1609" s="101"/>
      <c r="N1609" s="101"/>
      <c r="O1609" s="101"/>
      <c r="P1609" s="101"/>
      <c r="Q1609" s="101"/>
      <c r="R1609" s="101"/>
      <c r="S1609" s="101"/>
      <c r="T1609" s="101"/>
      <c r="U1609" s="101"/>
      <c r="V1609" s="101"/>
      <c r="W1609" s="101"/>
      <c r="X1609" s="101"/>
      <c r="Y1609" s="101"/>
      <c r="Z1609" s="101"/>
      <c r="AA1609" s="101"/>
      <c r="AB1609" s="101"/>
    </row>
    <row r="1610" spans="1:28" ht="12.75" customHeight="1" x14ac:dyDescent="0.35">
      <c r="A1610" s="98"/>
      <c r="B1610" s="66"/>
      <c r="C1610" s="105"/>
      <c r="D1610" s="27"/>
      <c r="E1610" s="106"/>
      <c r="F1610" s="66"/>
      <c r="G1610" s="124"/>
      <c r="H1610" s="121"/>
      <c r="I1610" s="66"/>
      <c r="J1610" s="66"/>
      <c r="K1610" s="101"/>
      <c r="L1610" s="101"/>
      <c r="M1610" s="101"/>
      <c r="N1610" s="101"/>
      <c r="O1610" s="101"/>
      <c r="P1610" s="101"/>
      <c r="Q1610" s="101"/>
      <c r="R1610" s="101"/>
      <c r="S1610" s="101"/>
      <c r="T1610" s="101"/>
      <c r="U1610" s="101"/>
      <c r="V1610" s="101"/>
      <c r="W1610" s="101"/>
      <c r="X1610" s="101"/>
      <c r="Y1610" s="101"/>
      <c r="Z1610" s="101"/>
      <c r="AA1610" s="101"/>
      <c r="AB1610" s="101"/>
    </row>
    <row r="1611" spans="1:28" ht="12.75" customHeight="1" x14ac:dyDescent="0.35">
      <c r="A1611" s="98"/>
      <c r="B1611" s="66"/>
      <c r="C1611" s="105"/>
      <c r="D1611" s="27"/>
      <c r="E1611" s="106"/>
      <c r="F1611" s="66"/>
      <c r="G1611" s="124"/>
      <c r="H1611" s="121"/>
      <c r="I1611" s="66"/>
      <c r="J1611" s="66"/>
      <c r="K1611" s="101"/>
      <c r="L1611" s="101"/>
      <c r="M1611" s="101"/>
      <c r="N1611" s="101"/>
      <c r="O1611" s="101"/>
      <c r="P1611" s="101"/>
      <c r="Q1611" s="101"/>
      <c r="R1611" s="101"/>
      <c r="S1611" s="101"/>
      <c r="T1611" s="101"/>
      <c r="U1611" s="101"/>
      <c r="V1611" s="101"/>
      <c r="W1611" s="101"/>
      <c r="X1611" s="101"/>
      <c r="Y1611" s="101"/>
      <c r="Z1611" s="101"/>
      <c r="AA1611" s="101"/>
      <c r="AB1611" s="101"/>
    </row>
    <row r="1612" spans="1:28" ht="12.75" customHeight="1" x14ac:dyDescent="0.35">
      <c r="A1612" s="98"/>
      <c r="B1612" s="66"/>
      <c r="C1612" s="105"/>
      <c r="D1612" s="27"/>
      <c r="E1612" s="106"/>
      <c r="F1612" s="66"/>
      <c r="G1612" s="124"/>
      <c r="H1612" s="121"/>
      <c r="I1612" s="66"/>
      <c r="J1612" s="66"/>
      <c r="K1612" s="101"/>
      <c r="L1612" s="101"/>
      <c r="M1612" s="101"/>
      <c r="N1612" s="101"/>
      <c r="O1612" s="101"/>
      <c r="P1612" s="101"/>
      <c r="Q1612" s="101"/>
      <c r="R1612" s="101"/>
      <c r="S1612" s="101"/>
      <c r="T1612" s="101"/>
      <c r="U1612" s="101"/>
      <c r="V1612" s="101"/>
      <c r="W1612" s="101"/>
      <c r="X1612" s="101"/>
      <c r="Y1612" s="101"/>
      <c r="Z1612" s="101"/>
      <c r="AA1612" s="101"/>
      <c r="AB1612" s="101"/>
    </row>
    <row r="1613" spans="1:28" ht="12.75" customHeight="1" x14ac:dyDescent="0.35">
      <c r="A1613" s="98"/>
      <c r="B1613" s="66"/>
      <c r="C1613" s="105"/>
      <c r="D1613" s="27"/>
      <c r="E1613" s="106"/>
      <c r="F1613" s="66"/>
      <c r="G1613" s="124"/>
      <c r="H1613" s="121"/>
      <c r="I1613" s="66"/>
      <c r="J1613" s="66"/>
      <c r="K1613" s="101"/>
      <c r="L1613" s="101"/>
      <c r="M1613" s="101"/>
      <c r="N1613" s="101"/>
      <c r="O1613" s="101"/>
      <c r="P1613" s="101"/>
      <c r="Q1613" s="101"/>
      <c r="R1613" s="101"/>
      <c r="S1613" s="101"/>
      <c r="T1613" s="101"/>
      <c r="U1613" s="101"/>
      <c r="V1613" s="101"/>
      <c r="W1613" s="101"/>
      <c r="X1613" s="101"/>
      <c r="Y1613" s="101"/>
      <c r="Z1613" s="101"/>
      <c r="AA1613" s="101"/>
      <c r="AB1613" s="101"/>
    </row>
    <row r="1614" spans="1:28" ht="12.75" customHeight="1" x14ac:dyDescent="0.35">
      <c r="A1614" s="98"/>
      <c r="B1614" s="66"/>
      <c r="C1614" s="105"/>
      <c r="D1614" s="27"/>
      <c r="E1614" s="106"/>
      <c r="F1614" s="66"/>
      <c r="G1614" s="124"/>
      <c r="H1614" s="121"/>
      <c r="I1614" s="66"/>
      <c r="J1614" s="66"/>
      <c r="K1614" s="101"/>
      <c r="L1614" s="101"/>
      <c r="M1614" s="101"/>
      <c r="N1614" s="101"/>
      <c r="O1614" s="101"/>
      <c r="P1614" s="101"/>
      <c r="Q1614" s="101"/>
      <c r="R1614" s="101"/>
      <c r="S1614" s="101"/>
      <c r="T1614" s="101"/>
      <c r="U1614" s="101"/>
      <c r="V1614" s="101"/>
      <c r="W1614" s="101"/>
      <c r="X1614" s="101"/>
      <c r="Y1614" s="101"/>
      <c r="Z1614" s="101"/>
      <c r="AA1614" s="101"/>
      <c r="AB1614" s="101"/>
    </row>
    <row r="1615" spans="1:28" ht="12.75" customHeight="1" x14ac:dyDescent="0.35">
      <c r="A1615" s="98"/>
      <c r="B1615" s="66"/>
      <c r="C1615" s="105"/>
      <c r="D1615" s="27"/>
      <c r="E1615" s="106"/>
      <c r="F1615" s="66"/>
      <c r="G1615" s="124"/>
      <c r="H1615" s="121"/>
      <c r="I1615" s="66"/>
      <c r="J1615" s="66"/>
      <c r="K1615" s="101"/>
      <c r="L1615" s="101"/>
      <c r="M1615" s="101"/>
      <c r="N1615" s="101"/>
      <c r="O1615" s="101"/>
      <c r="P1615" s="101"/>
      <c r="Q1615" s="101"/>
      <c r="R1615" s="101"/>
      <c r="S1615" s="101"/>
      <c r="T1615" s="101"/>
      <c r="U1615" s="101"/>
      <c r="V1615" s="101"/>
      <c r="W1615" s="101"/>
      <c r="X1615" s="101"/>
      <c r="Y1615" s="101"/>
      <c r="Z1615" s="101"/>
      <c r="AA1615" s="101"/>
      <c r="AB1615" s="101"/>
    </row>
    <row r="1616" spans="1:28" ht="12.75" customHeight="1" x14ac:dyDescent="0.35">
      <c r="A1616" s="98"/>
      <c r="B1616" s="66"/>
      <c r="C1616" s="105"/>
      <c r="D1616" s="27"/>
      <c r="E1616" s="106"/>
      <c r="F1616" s="66"/>
      <c r="G1616" s="124"/>
      <c r="H1616" s="121"/>
      <c r="I1616" s="66"/>
      <c r="J1616" s="66"/>
      <c r="K1616" s="101"/>
      <c r="L1616" s="101"/>
      <c r="M1616" s="101"/>
      <c r="N1616" s="101"/>
      <c r="O1616" s="101"/>
      <c r="P1616" s="101"/>
      <c r="Q1616" s="101"/>
      <c r="R1616" s="101"/>
      <c r="S1616" s="101"/>
      <c r="T1616" s="101"/>
      <c r="U1616" s="101"/>
      <c r="V1616" s="101"/>
      <c r="W1616" s="101"/>
      <c r="X1616" s="101"/>
      <c r="Y1616" s="101"/>
      <c r="Z1616" s="101"/>
      <c r="AA1616" s="101"/>
      <c r="AB1616" s="101"/>
    </row>
    <row r="1617" spans="1:28" ht="12.75" customHeight="1" x14ac:dyDescent="0.35">
      <c r="A1617" s="98"/>
      <c r="B1617" s="66"/>
      <c r="C1617" s="105"/>
      <c r="D1617" s="27"/>
      <c r="E1617" s="106"/>
      <c r="F1617" s="66"/>
      <c r="G1617" s="124"/>
      <c r="H1617" s="121"/>
      <c r="I1617" s="66"/>
      <c r="J1617" s="66"/>
      <c r="K1617" s="101"/>
      <c r="L1617" s="101"/>
      <c r="M1617" s="101"/>
      <c r="N1617" s="101"/>
      <c r="O1617" s="101"/>
      <c r="P1617" s="101"/>
      <c r="Q1617" s="101"/>
      <c r="R1617" s="101"/>
      <c r="S1617" s="101"/>
      <c r="T1617" s="101"/>
      <c r="U1617" s="101"/>
      <c r="V1617" s="101"/>
      <c r="W1617" s="101"/>
      <c r="X1617" s="101"/>
      <c r="Y1617" s="101"/>
      <c r="Z1617" s="101"/>
      <c r="AA1617" s="101"/>
      <c r="AB1617" s="101"/>
    </row>
    <row r="1618" spans="1:28" ht="12.75" customHeight="1" x14ac:dyDescent="0.35">
      <c r="A1618" s="98"/>
      <c r="B1618" s="66"/>
      <c r="C1618" s="105"/>
      <c r="D1618" s="27"/>
      <c r="E1618" s="106"/>
      <c r="F1618" s="66"/>
      <c r="G1618" s="124"/>
      <c r="H1618" s="121"/>
      <c r="I1618" s="66"/>
      <c r="J1618" s="66"/>
      <c r="K1618" s="101"/>
      <c r="L1618" s="101"/>
      <c r="M1618" s="101"/>
      <c r="N1618" s="101"/>
      <c r="O1618" s="101"/>
      <c r="P1618" s="101"/>
      <c r="Q1618" s="101"/>
      <c r="R1618" s="101"/>
      <c r="S1618" s="101"/>
      <c r="T1618" s="101"/>
      <c r="U1618" s="101"/>
      <c r="V1618" s="101"/>
      <c r="W1618" s="101"/>
      <c r="X1618" s="101"/>
      <c r="Y1618" s="101"/>
      <c r="Z1618" s="101"/>
      <c r="AA1618" s="101"/>
      <c r="AB1618" s="101"/>
    </row>
    <row r="1619" spans="1:28" ht="12.75" customHeight="1" x14ac:dyDescent="0.35">
      <c r="A1619" s="98"/>
      <c r="B1619" s="66"/>
      <c r="C1619" s="105"/>
      <c r="D1619" s="27"/>
      <c r="E1619" s="106"/>
      <c r="F1619" s="66"/>
      <c r="G1619" s="124"/>
      <c r="H1619" s="121"/>
      <c r="I1619" s="66"/>
      <c r="J1619" s="66"/>
      <c r="K1619" s="101"/>
      <c r="L1619" s="101"/>
      <c r="M1619" s="101"/>
      <c r="N1619" s="101"/>
      <c r="O1619" s="101"/>
      <c r="P1619" s="101"/>
      <c r="Q1619" s="101"/>
      <c r="R1619" s="101"/>
      <c r="S1619" s="101"/>
      <c r="T1619" s="101"/>
      <c r="U1619" s="101"/>
      <c r="V1619" s="101"/>
      <c r="W1619" s="101"/>
      <c r="X1619" s="101"/>
      <c r="Y1619" s="101"/>
      <c r="Z1619" s="101"/>
      <c r="AA1619" s="101"/>
      <c r="AB1619" s="101"/>
    </row>
    <row r="1620" spans="1:28" ht="12.75" customHeight="1" x14ac:dyDescent="0.35">
      <c r="A1620" s="98"/>
      <c r="B1620" s="66"/>
      <c r="C1620" s="105"/>
      <c r="D1620" s="27"/>
      <c r="E1620" s="106"/>
      <c r="F1620" s="66"/>
      <c r="G1620" s="124"/>
      <c r="H1620" s="121"/>
      <c r="I1620" s="66"/>
      <c r="J1620" s="66"/>
      <c r="K1620" s="101"/>
      <c r="L1620" s="101"/>
      <c r="M1620" s="101"/>
      <c r="N1620" s="101"/>
      <c r="O1620" s="101"/>
      <c r="P1620" s="101"/>
      <c r="Q1620" s="101"/>
      <c r="R1620" s="101"/>
      <c r="S1620" s="101"/>
      <c r="T1620" s="101"/>
      <c r="U1620" s="101"/>
      <c r="V1620" s="101"/>
      <c r="W1620" s="101"/>
      <c r="X1620" s="101"/>
      <c r="Y1620" s="101"/>
      <c r="Z1620" s="101"/>
      <c r="AA1620" s="101"/>
      <c r="AB1620" s="101"/>
    </row>
    <row r="1621" spans="1:28" ht="12.75" customHeight="1" x14ac:dyDescent="0.35">
      <c r="A1621" s="98"/>
      <c r="B1621" s="66"/>
      <c r="C1621" s="105"/>
      <c r="D1621" s="27"/>
      <c r="E1621" s="106"/>
      <c r="F1621" s="66"/>
      <c r="G1621" s="124"/>
      <c r="H1621" s="121"/>
      <c r="I1621" s="66"/>
      <c r="J1621" s="66"/>
      <c r="K1621" s="101"/>
      <c r="L1621" s="101"/>
      <c r="M1621" s="101"/>
      <c r="N1621" s="101"/>
      <c r="O1621" s="101"/>
      <c r="P1621" s="101"/>
      <c r="Q1621" s="101"/>
      <c r="R1621" s="101"/>
      <c r="S1621" s="101"/>
      <c r="T1621" s="101"/>
      <c r="U1621" s="101"/>
      <c r="V1621" s="101"/>
      <c r="W1621" s="101"/>
      <c r="X1621" s="101"/>
      <c r="Y1621" s="101"/>
      <c r="Z1621" s="101"/>
      <c r="AA1621" s="101"/>
      <c r="AB1621" s="101"/>
    </row>
    <row r="1622" spans="1:28" ht="12.75" customHeight="1" x14ac:dyDescent="0.35">
      <c r="A1622" s="98"/>
      <c r="B1622" s="66"/>
      <c r="C1622" s="105"/>
      <c r="D1622" s="27"/>
      <c r="E1622" s="106"/>
      <c r="F1622" s="66"/>
      <c r="G1622" s="124"/>
      <c r="H1622" s="121"/>
      <c r="I1622" s="66"/>
      <c r="J1622" s="66"/>
      <c r="K1622" s="101"/>
      <c r="L1622" s="101"/>
      <c r="M1622" s="101"/>
      <c r="N1622" s="101"/>
      <c r="O1622" s="101"/>
      <c r="P1622" s="101"/>
      <c r="Q1622" s="101"/>
      <c r="R1622" s="101"/>
      <c r="S1622" s="101"/>
      <c r="T1622" s="101"/>
      <c r="U1622" s="101"/>
      <c r="V1622" s="101"/>
      <c r="W1622" s="101"/>
      <c r="X1622" s="101"/>
      <c r="Y1622" s="101"/>
      <c r="Z1622" s="101"/>
      <c r="AA1622" s="101"/>
      <c r="AB1622" s="101"/>
    </row>
    <row r="1623" spans="1:28" ht="12.75" customHeight="1" x14ac:dyDescent="0.35">
      <c r="A1623" s="98"/>
      <c r="B1623" s="66"/>
      <c r="C1623" s="105"/>
      <c r="D1623" s="27"/>
      <c r="E1623" s="106"/>
      <c r="F1623" s="66"/>
      <c r="G1623" s="124"/>
      <c r="H1623" s="121"/>
      <c r="I1623" s="66"/>
      <c r="J1623" s="66"/>
      <c r="K1623" s="101"/>
      <c r="L1623" s="101"/>
      <c r="M1623" s="101"/>
      <c r="N1623" s="101"/>
      <c r="O1623" s="101"/>
      <c r="P1623" s="101"/>
      <c r="Q1623" s="101"/>
      <c r="R1623" s="101"/>
      <c r="S1623" s="101"/>
      <c r="T1623" s="101"/>
      <c r="U1623" s="101"/>
      <c r="V1623" s="101"/>
      <c r="W1623" s="101"/>
      <c r="X1623" s="101"/>
      <c r="Y1623" s="101"/>
      <c r="Z1623" s="101"/>
      <c r="AA1623" s="101"/>
      <c r="AB1623" s="101"/>
    </row>
    <row r="1624" spans="1:28" ht="12.75" customHeight="1" x14ac:dyDescent="0.35">
      <c r="A1624" s="98"/>
      <c r="B1624" s="66"/>
      <c r="C1624" s="105"/>
      <c r="D1624" s="27"/>
      <c r="E1624" s="106"/>
      <c r="F1624" s="66"/>
      <c r="G1624" s="124"/>
      <c r="H1624" s="121"/>
      <c r="I1624" s="66"/>
      <c r="J1624" s="66"/>
      <c r="K1624" s="101"/>
      <c r="L1624" s="101"/>
      <c r="M1624" s="101"/>
      <c r="N1624" s="101"/>
      <c r="O1624" s="101"/>
      <c r="P1624" s="101"/>
      <c r="Q1624" s="101"/>
      <c r="R1624" s="101"/>
      <c r="S1624" s="101"/>
      <c r="T1624" s="101"/>
      <c r="U1624" s="101"/>
      <c r="V1624" s="101"/>
      <c r="W1624" s="101"/>
      <c r="X1624" s="101"/>
      <c r="Y1624" s="101"/>
      <c r="Z1624" s="101"/>
      <c r="AA1624" s="101"/>
      <c r="AB1624" s="101"/>
    </row>
    <row r="1625" spans="1:28" ht="12.75" customHeight="1" x14ac:dyDescent="0.35">
      <c r="A1625" s="98"/>
      <c r="B1625" s="66"/>
      <c r="C1625" s="105"/>
      <c r="D1625" s="27"/>
      <c r="E1625" s="106"/>
      <c r="F1625" s="66"/>
      <c r="G1625" s="124"/>
      <c r="H1625" s="121"/>
      <c r="I1625" s="66"/>
      <c r="J1625" s="66"/>
      <c r="K1625" s="101"/>
      <c r="L1625" s="101"/>
      <c r="M1625" s="101"/>
      <c r="N1625" s="101"/>
      <c r="O1625" s="101"/>
      <c r="P1625" s="101"/>
      <c r="Q1625" s="101"/>
      <c r="R1625" s="101"/>
      <c r="S1625" s="101"/>
      <c r="T1625" s="101"/>
      <c r="U1625" s="101"/>
      <c r="V1625" s="101"/>
      <c r="W1625" s="101"/>
      <c r="X1625" s="101"/>
      <c r="Y1625" s="101"/>
      <c r="Z1625" s="101"/>
      <c r="AA1625" s="101"/>
      <c r="AB1625" s="101"/>
    </row>
    <row r="1626" spans="1:28" ht="12.75" customHeight="1" x14ac:dyDescent="0.35">
      <c r="A1626" s="98"/>
      <c r="B1626" s="66"/>
      <c r="C1626" s="105"/>
      <c r="D1626" s="27"/>
      <c r="E1626" s="106"/>
      <c r="F1626" s="66"/>
      <c r="G1626" s="124"/>
      <c r="H1626" s="121"/>
      <c r="I1626" s="66"/>
      <c r="J1626" s="66"/>
      <c r="K1626" s="101"/>
      <c r="L1626" s="101"/>
      <c r="M1626" s="101"/>
      <c r="N1626" s="101"/>
      <c r="O1626" s="101"/>
      <c r="P1626" s="101"/>
      <c r="Q1626" s="101"/>
      <c r="R1626" s="101"/>
      <c r="S1626" s="101"/>
      <c r="T1626" s="101"/>
      <c r="U1626" s="101"/>
      <c r="V1626" s="101"/>
      <c r="W1626" s="101"/>
      <c r="X1626" s="101"/>
      <c r="Y1626" s="101"/>
      <c r="Z1626" s="101"/>
      <c r="AA1626" s="101"/>
      <c r="AB1626" s="101"/>
    </row>
    <row r="1627" spans="1:28" ht="12.75" customHeight="1" x14ac:dyDescent="0.35">
      <c r="A1627" s="98"/>
      <c r="B1627" s="66"/>
      <c r="C1627" s="105"/>
      <c r="D1627" s="27"/>
      <c r="E1627" s="106"/>
      <c r="F1627" s="66"/>
      <c r="G1627" s="124"/>
      <c r="H1627" s="121"/>
      <c r="I1627" s="66"/>
      <c r="J1627" s="66"/>
      <c r="K1627" s="101"/>
      <c r="L1627" s="101"/>
      <c r="M1627" s="101"/>
      <c r="N1627" s="101"/>
      <c r="O1627" s="101"/>
      <c r="P1627" s="101"/>
      <c r="Q1627" s="101"/>
      <c r="R1627" s="101"/>
      <c r="S1627" s="101"/>
      <c r="T1627" s="101"/>
      <c r="U1627" s="101"/>
      <c r="V1627" s="101"/>
      <c r="W1627" s="101"/>
      <c r="X1627" s="101"/>
      <c r="Y1627" s="101"/>
      <c r="Z1627" s="101"/>
      <c r="AA1627" s="101"/>
      <c r="AB1627" s="101"/>
    </row>
    <row r="1628" spans="1:28" ht="12.75" customHeight="1" x14ac:dyDescent="0.35">
      <c r="A1628" s="98"/>
      <c r="B1628" s="66"/>
      <c r="C1628" s="105"/>
      <c r="D1628" s="27"/>
      <c r="E1628" s="106"/>
      <c r="F1628" s="66"/>
      <c r="G1628" s="124"/>
      <c r="H1628" s="121"/>
      <c r="I1628" s="66"/>
      <c r="J1628" s="66"/>
      <c r="K1628" s="101"/>
      <c r="L1628" s="101"/>
      <c r="M1628" s="101"/>
      <c r="N1628" s="101"/>
      <c r="O1628" s="101"/>
      <c r="P1628" s="101"/>
      <c r="Q1628" s="101"/>
      <c r="R1628" s="101"/>
      <c r="S1628" s="101"/>
      <c r="T1628" s="101"/>
      <c r="U1628" s="101"/>
      <c r="V1628" s="101"/>
      <c r="W1628" s="101"/>
      <c r="X1628" s="101"/>
      <c r="Y1628" s="101"/>
      <c r="Z1628" s="101"/>
      <c r="AA1628" s="101"/>
      <c r="AB1628" s="101"/>
    </row>
    <row r="1629" spans="1:28" ht="12.75" customHeight="1" x14ac:dyDescent="0.35">
      <c r="A1629" s="98"/>
      <c r="B1629" s="66"/>
      <c r="C1629" s="105"/>
      <c r="D1629" s="27"/>
      <c r="E1629" s="106"/>
      <c r="F1629" s="66"/>
      <c r="G1629" s="124"/>
      <c r="H1629" s="121"/>
      <c r="I1629" s="66"/>
      <c r="J1629" s="66"/>
      <c r="K1629" s="101"/>
      <c r="L1629" s="101"/>
      <c r="M1629" s="101"/>
      <c r="N1629" s="101"/>
      <c r="O1629" s="101"/>
      <c r="P1629" s="101"/>
      <c r="Q1629" s="101"/>
      <c r="R1629" s="101"/>
      <c r="S1629" s="101"/>
      <c r="T1629" s="101"/>
      <c r="U1629" s="101"/>
      <c r="V1629" s="101"/>
      <c r="W1629" s="101"/>
      <c r="X1629" s="101"/>
      <c r="Y1629" s="101"/>
      <c r="Z1629" s="101"/>
      <c r="AA1629" s="101"/>
      <c r="AB1629" s="101"/>
    </row>
  </sheetData>
  <autoFilter ref="A2:J1140" xr:uid="{00000000-0009-0000-0000-000001000000}"/>
  <mergeCells count="50">
    <mergeCell ref="G861:H861"/>
    <mergeCell ref="G931:H931"/>
    <mergeCell ref="A1044:B1044"/>
    <mergeCell ref="F792:G792"/>
    <mergeCell ref="F793:G793"/>
    <mergeCell ref="F794:G794"/>
    <mergeCell ref="F795:G795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787:G787"/>
    <mergeCell ref="F788:G788"/>
    <mergeCell ref="F789:G789"/>
    <mergeCell ref="F790:G790"/>
    <mergeCell ref="F791:G791"/>
    <mergeCell ref="F782:G782"/>
    <mergeCell ref="F783:G783"/>
    <mergeCell ref="F784:G784"/>
    <mergeCell ref="F785:G785"/>
    <mergeCell ref="F786:G786"/>
    <mergeCell ref="G775:H775"/>
    <mergeCell ref="F778:G778"/>
    <mergeCell ref="F779:G779"/>
    <mergeCell ref="F780:G780"/>
    <mergeCell ref="F781:G781"/>
    <mergeCell ref="F683:G683"/>
    <mergeCell ref="F684:G684"/>
    <mergeCell ref="F685:G685"/>
    <mergeCell ref="G766:H766"/>
    <mergeCell ref="G773:H773"/>
    <mergeCell ref="F678:G678"/>
    <mergeCell ref="F679:G679"/>
    <mergeCell ref="F680:G680"/>
    <mergeCell ref="F681:G681"/>
    <mergeCell ref="F682:G682"/>
    <mergeCell ref="F673:G673"/>
    <mergeCell ref="F674:G674"/>
    <mergeCell ref="F675:G675"/>
    <mergeCell ref="F676:G676"/>
    <mergeCell ref="F677:G677"/>
    <mergeCell ref="G265:H265"/>
    <mergeCell ref="G526:H526"/>
    <mergeCell ref="F670:G670"/>
    <mergeCell ref="F671:G671"/>
    <mergeCell ref="F672:G67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219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IFERROR(MATCH(A$1&amp;A2,TABLE!A:A,0),"")</f>
        <v>71</v>
      </c>
      <c r="C2" s="137">
        <f t="shared" ref="C2:C151" si="0">A2</f>
        <v>1</v>
      </c>
      <c r="D2" s="137" t="str">
        <f ca="1">IFERROR(OFFSET(TABLE!D$1,M!B2-1,0),"")</f>
        <v>John Shanks</v>
      </c>
      <c r="E2" s="138">
        <f ca="1">IFERROR(VLOOKUP(D2,TABLE!D:P,8,FALSE),"")</f>
        <v>12</v>
      </c>
      <c r="F2" s="139">
        <f ca="1">IFERROR(VLOOKUP(D2,TABLE!D:P,13,FALSE),"")</f>
        <v>799</v>
      </c>
    </row>
    <row r="3" spans="1:6" ht="14.5" x14ac:dyDescent="0.35">
      <c r="A3" s="20">
        <f t="shared" ref="A3:A151" si="1">A2+1</f>
        <v>2</v>
      </c>
      <c r="B3" s="20">
        <f>IFERROR(MATCH(A$1&amp;A3,TABLE!A:A,0),"")</f>
        <v>72</v>
      </c>
      <c r="C3" s="137">
        <f t="shared" si="0"/>
        <v>2</v>
      </c>
      <c r="D3" s="137" t="str">
        <f ca="1">IFERROR(OFFSET(TABLE!D$1,M!B3-1,0),"")</f>
        <v>Paul Grave</v>
      </c>
      <c r="E3" s="138">
        <f ca="1">IFERROR(VLOOKUP(D3,TABLE!D:P,8,FALSE),"")</f>
        <v>17</v>
      </c>
      <c r="F3" s="139">
        <f ca="1">IFERROR(VLOOKUP(D3,TABLE!D:P,13,FALSE),"")</f>
        <v>789</v>
      </c>
    </row>
    <row r="4" spans="1:6" ht="14.5" x14ac:dyDescent="0.35">
      <c r="A4" s="20">
        <f t="shared" si="1"/>
        <v>3</v>
      </c>
      <c r="B4" s="20">
        <f>IFERROR(MATCH(A$1&amp;A4,TABLE!A:A,0),"")</f>
        <v>73</v>
      </c>
      <c r="C4" s="137">
        <f t="shared" si="0"/>
        <v>3</v>
      </c>
      <c r="D4" s="137" t="str">
        <f ca="1">IFERROR(OFFSET(TABLE!D$1,M!B4-1,0),"")</f>
        <v>Gary Mann</v>
      </c>
      <c r="E4" s="138">
        <f ca="1">IFERROR(VLOOKUP(D4,TABLE!D:P,8,FALSE),"")</f>
        <v>14</v>
      </c>
      <c r="F4" s="139">
        <f ca="1">IFERROR(VLOOKUP(D4,TABLE!D:P,13,FALSE),"")</f>
        <v>783</v>
      </c>
    </row>
    <row r="5" spans="1:6" ht="14.5" x14ac:dyDescent="0.35">
      <c r="A5" s="20">
        <f t="shared" si="1"/>
        <v>4</v>
      </c>
      <c r="B5" s="20">
        <f>IFERROR(MATCH(A$1&amp;A5,TABLE!A:A,0),"")</f>
        <v>74</v>
      </c>
      <c r="C5" s="137">
        <f t="shared" si="0"/>
        <v>4</v>
      </c>
      <c r="D5" s="137" t="str">
        <f ca="1">IFERROR(OFFSET(TABLE!D$1,M!B5-1,0),"")</f>
        <v>Ian Sanderson</v>
      </c>
      <c r="E5" s="138">
        <f ca="1">IFERROR(VLOOKUP(D5,TABLE!D:P,8,FALSE),"")</f>
        <v>19</v>
      </c>
      <c r="F5" s="139">
        <f ca="1">IFERROR(VLOOKUP(D5,TABLE!D:P,13,FALSE),"")</f>
        <v>779</v>
      </c>
    </row>
    <row r="6" spans="1:6" ht="14.5" x14ac:dyDescent="0.35">
      <c r="A6" s="20">
        <f t="shared" si="1"/>
        <v>5</v>
      </c>
      <c r="B6" s="20">
        <f>IFERROR(MATCH(A$1&amp;A6,TABLE!A:A,0),"")</f>
        <v>75</v>
      </c>
      <c r="C6" s="137">
        <f t="shared" si="0"/>
        <v>5</v>
      </c>
      <c r="D6" s="137" t="str">
        <f ca="1">IFERROR(OFFSET(TABLE!D$1,M!B6-1,0),"")</f>
        <v>Andy Parkinson</v>
      </c>
      <c r="E6" s="138">
        <f ca="1">IFERROR(VLOOKUP(D6,TABLE!D:P,8,FALSE),"")</f>
        <v>11</v>
      </c>
      <c r="F6" s="139">
        <f ca="1">IFERROR(VLOOKUP(D6,TABLE!D:P,13,FALSE),"")</f>
        <v>777</v>
      </c>
    </row>
    <row r="7" spans="1:6" ht="14.5" x14ac:dyDescent="0.35">
      <c r="A7" s="20">
        <f t="shared" si="1"/>
        <v>6</v>
      </c>
      <c r="B7" s="20">
        <f>IFERROR(MATCH(A$1&amp;A7,TABLE!A:A,0),"")</f>
        <v>76</v>
      </c>
      <c r="C7" s="137">
        <f t="shared" si="0"/>
        <v>6</v>
      </c>
      <c r="D7" s="137" t="str">
        <f ca="1">IFERROR(OFFSET(TABLE!D$1,M!B7-1,0),"")</f>
        <v>Sean Cook</v>
      </c>
      <c r="E7" s="138">
        <f ca="1">IFERROR(VLOOKUP(D7,TABLE!D:P,8,FALSE),"")</f>
        <v>15</v>
      </c>
      <c r="F7" s="139">
        <f ca="1">IFERROR(VLOOKUP(D7,TABLE!D:P,13,FALSE),"")</f>
        <v>773</v>
      </c>
    </row>
    <row r="8" spans="1:6" ht="14.5" x14ac:dyDescent="0.35">
      <c r="A8" s="20">
        <f t="shared" si="1"/>
        <v>7</v>
      </c>
      <c r="B8" s="20">
        <f>IFERROR(MATCH(A$1&amp;A8,TABLE!A:A,0),"")</f>
        <v>77</v>
      </c>
      <c r="C8" s="137">
        <f t="shared" si="0"/>
        <v>7</v>
      </c>
      <c r="D8" s="137" t="str">
        <f ca="1">IFERROR(OFFSET(TABLE!D$1,M!B8-1,0),"")</f>
        <v>Adam Parton</v>
      </c>
      <c r="E8" s="138">
        <f ca="1">IFERROR(VLOOKUP(D8,TABLE!D:P,8,FALSE),"")</f>
        <v>16</v>
      </c>
      <c r="F8" s="139">
        <f ca="1">IFERROR(VLOOKUP(D8,TABLE!D:P,13,FALSE),"")</f>
        <v>769</v>
      </c>
    </row>
    <row r="9" spans="1:6" ht="14.5" x14ac:dyDescent="0.35">
      <c r="A9" s="20">
        <f t="shared" si="1"/>
        <v>8</v>
      </c>
      <c r="B9" s="20">
        <f>IFERROR(MATCH(A$1&amp;A9,TABLE!A:A,0),"")</f>
        <v>78</v>
      </c>
      <c r="C9" s="137">
        <f t="shared" si="0"/>
        <v>8</v>
      </c>
      <c r="D9" s="137" t="str">
        <f ca="1">IFERROR(OFFSET(TABLE!D$1,M!B9-1,0),"")</f>
        <v>James Slater</v>
      </c>
      <c r="E9" s="138">
        <f ca="1">IFERROR(VLOOKUP(D9,TABLE!D:P,8,FALSE),"")</f>
        <v>28</v>
      </c>
      <c r="F9" s="139">
        <f ca="1">IFERROR(VLOOKUP(D9,TABLE!D:P,13,FALSE),"")</f>
        <v>768</v>
      </c>
    </row>
    <row r="10" spans="1:6" ht="14.5" x14ac:dyDescent="0.35">
      <c r="A10" s="20">
        <f t="shared" si="1"/>
        <v>9</v>
      </c>
      <c r="B10" s="20">
        <f>IFERROR(MATCH(A$1&amp;A10,TABLE!A:A,0),"")</f>
        <v>79</v>
      </c>
      <c r="C10" s="137">
        <f t="shared" si="0"/>
        <v>9</v>
      </c>
      <c r="D10" s="137" t="str">
        <f ca="1">IFERROR(OFFSET(TABLE!D$1,M!B10-1,0),"")</f>
        <v>Paul Smith</v>
      </c>
      <c r="E10" s="138">
        <f ca="1">IFERROR(VLOOKUP(D10,TABLE!D:P,8,FALSE),"")</f>
        <v>17</v>
      </c>
      <c r="F10" s="139">
        <f ca="1">IFERROR(VLOOKUP(D10,TABLE!D:P,13,FALSE),"")</f>
        <v>768</v>
      </c>
    </row>
    <row r="11" spans="1:6" ht="14.5" x14ac:dyDescent="0.35">
      <c r="A11" s="20">
        <f t="shared" si="1"/>
        <v>10</v>
      </c>
      <c r="B11" s="20">
        <f>IFERROR(MATCH(A$1&amp;A11,TABLE!A:A,0),"")</f>
        <v>80</v>
      </c>
      <c r="C11" s="137">
        <f t="shared" si="0"/>
        <v>10</v>
      </c>
      <c r="D11" s="137" t="str">
        <f ca="1">IFERROR(OFFSET(TABLE!D$1,M!B11-1,0),"")</f>
        <v>Jon Jackson</v>
      </c>
      <c r="E11" s="138">
        <f ca="1">IFERROR(VLOOKUP(D11,TABLE!D:P,8,FALSE),"")</f>
        <v>13</v>
      </c>
      <c r="F11" s="139">
        <f ca="1">IFERROR(VLOOKUP(D11,TABLE!D:P,13,FALSE),"")</f>
        <v>764</v>
      </c>
    </row>
    <row r="12" spans="1:6" ht="14.5" x14ac:dyDescent="0.35">
      <c r="A12" s="20">
        <f t="shared" si="1"/>
        <v>11</v>
      </c>
      <c r="B12" s="20">
        <f>IFERROR(MATCH(A$1&amp;A12,TABLE!A:A,0),"")</f>
        <v>81</v>
      </c>
      <c r="C12" s="137">
        <f t="shared" si="0"/>
        <v>11</v>
      </c>
      <c r="D12" s="137" t="str">
        <f ca="1">IFERROR(OFFSET(TABLE!D$1,M!B12-1,0),"")</f>
        <v>Matt Carter</v>
      </c>
      <c r="E12" s="138">
        <f ca="1">IFERROR(VLOOKUP(D12,TABLE!D:P,8,FALSE),"")</f>
        <v>10</v>
      </c>
      <c r="F12" s="139">
        <f ca="1">IFERROR(VLOOKUP(D12,TABLE!D:P,13,FALSE),"")</f>
        <v>754</v>
      </c>
    </row>
    <row r="13" spans="1:6" ht="14.5" x14ac:dyDescent="0.35">
      <c r="A13" s="20">
        <f t="shared" si="1"/>
        <v>12</v>
      </c>
      <c r="B13" s="20">
        <f>IFERROR(MATCH(A$1&amp;A13,TABLE!A:A,0),"")</f>
        <v>82</v>
      </c>
      <c r="C13" s="137">
        <f t="shared" si="0"/>
        <v>12</v>
      </c>
      <c r="D13" s="137" t="str">
        <f ca="1">IFERROR(OFFSET(TABLE!D$1,M!B13-1,0),"")</f>
        <v>Sean Fitzgerald</v>
      </c>
      <c r="E13" s="138">
        <f ca="1">IFERROR(VLOOKUP(D13,TABLE!D:P,8,FALSE),"")</f>
        <v>12</v>
      </c>
      <c r="F13" s="139">
        <f ca="1">IFERROR(VLOOKUP(D13,TABLE!D:P,13,FALSE),"")</f>
        <v>747</v>
      </c>
    </row>
    <row r="14" spans="1:6" ht="14.5" x14ac:dyDescent="0.35">
      <c r="A14" s="20">
        <f t="shared" si="1"/>
        <v>13</v>
      </c>
      <c r="B14" s="20">
        <f>IFERROR(MATCH(A$1&amp;A14,TABLE!A:A,0),"")</f>
        <v>83</v>
      </c>
      <c r="C14" s="137">
        <f t="shared" si="0"/>
        <v>13</v>
      </c>
      <c r="D14" s="137" t="str">
        <f ca="1">IFERROR(OFFSET(TABLE!D$1,M!B14-1,0),"")</f>
        <v>Richard Adcock</v>
      </c>
      <c r="E14" s="138">
        <f ca="1">IFERROR(VLOOKUP(D14,TABLE!D:P,8,FALSE),"")</f>
        <v>13</v>
      </c>
      <c r="F14" s="139">
        <f ca="1">IFERROR(VLOOKUP(D14,TABLE!D:P,13,FALSE),"")</f>
        <v>737</v>
      </c>
    </row>
    <row r="15" spans="1:6" ht="14.5" x14ac:dyDescent="0.35">
      <c r="A15" s="20">
        <f t="shared" si="1"/>
        <v>14</v>
      </c>
      <c r="B15" s="20">
        <f>IFERROR(MATCH(A$1&amp;A15,TABLE!A:A,0),"")</f>
        <v>84</v>
      </c>
      <c r="C15" s="137">
        <f t="shared" si="0"/>
        <v>14</v>
      </c>
      <c r="D15" s="137" t="str">
        <f ca="1">IFERROR(OFFSET(TABLE!D$1,M!B15-1,0),"")</f>
        <v>Ken Fox</v>
      </c>
      <c r="E15" s="138">
        <f ca="1">IFERROR(VLOOKUP(D15,TABLE!D:P,8,FALSE),"")</f>
        <v>20</v>
      </c>
      <c r="F15" s="139">
        <f ca="1">IFERROR(VLOOKUP(D15,TABLE!D:P,13,FALSE),"")</f>
        <v>735</v>
      </c>
    </row>
    <row r="16" spans="1:6" ht="14.5" x14ac:dyDescent="0.35">
      <c r="A16" s="20">
        <f t="shared" si="1"/>
        <v>15</v>
      </c>
      <c r="B16" s="20">
        <f>IFERROR(MATCH(A$1&amp;A16,TABLE!A:A,0),"")</f>
        <v>85</v>
      </c>
      <c r="C16" s="137">
        <f t="shared" si="0"/>
        <v>15</v>
      </c>
      <c r="D16" s="137" t="str">
        <f ca="1">IFERROR(OFFSET(TABLE!D$1,M!B16-1,0),"")</f>
        <v>Chris Sawyer</v>
      </c>
      <c r="E16" s="138">
        <f ca="1">IFERROR(VLOOKUP(D16,TABLE!D:P,8,FALSE),"")</f>
        <v>15</v>
      </c>
      <c r="F16" s="139">
        <f ca="1">IFERROR(VLOOKUP(D16,TABLE!D:P,13,FALSE),"")</f>
        <v>728</v>
      </c>
    </row>
    <row r="17" spans="1:6" ht="14.5" x14ac:dyDescent="0.35">
      <c r="A17" s="20">
        <f t="shared" si="1"/>
        <v>16</v>
      </c>
      <c r="B17" s="20">
        <f>IFERROR(MATCH(A$1&amp;A17,TABLE!A:A,0),"")</f>
        <v>86</v>
      </c>
      <c r="C17" s="137">
        <f t="shared" si="0"/>
        <v>16</v>
      </c>
      <c r="D17" s="137" t="str">
        <f ca="1">IFERROR(OFFSET(TABLE!D$1,M!B17-1,0),"")</f>
        <v>Richard Irvine</v>
      </c>
      <c r="E17" s="138">
        <f ca="1">IFERROR(VLOOKUP(D17,TABLE!D:P,8,FALSE),"")</f>
        <v>8</v>
      </c>
      <c r="F17" s="139">
        <f ca="1">IFERROR(VLOOKUP(D17,TABLE!D:P,13,FALSE),"")</f>
        <v>727</v>
      </c>
    </row>
    <row r="18" spans="1:6" ht="14.5" x14ac:dyDescent="0.35">
      <c r="A18" s="20">
        <f t="shared" si="1"/>
        <v>17</v>
      </c>
      <c r="B18" s="20">
        <f>IFERROR(MATCH(A$1&amp;A18,TABLE!A:A,0),"")</f>
        <v>87</v>
      </c>
      <c r="C18" s="137">
        <f t="shared" si="0"/>
        <v>17</v>
      </c>
      <c r="D18" s="137" t="str">
        <f ca="1">IFERROR(OFFSET(TABLE!D$1,M!B18-1,0),"")</f>
        <v>James Tarran</v>
      </c>
      <c r="E18" s="138">
        <f ca="1">IFERROR(VLOOKUP(D18,TABLE!D:P,8,FALSE),"")</f>
        <v>8</v>
      </c>
      <c r="F18" s="139">
        <f ca="1">IFERROR(VLOOKUP(D18,TABLE!D:P,13,FALSE),"")</f>
        <v>718</v>
      </c>
    </row>
    <row r="19" spans="1:6" ht="14.5" x14ac:dyDescent="0.35">
      <c r="A19" s="20">
        <f t="shared" si="1"/>
        <v>18</v>
      </c>
      <c r="B19" s="20">
        <f>IFERROR(MATCH(A$1&amp;A19,TABLE!A:A,0),"")</f>
        <v>88</v>
      </c>
      <c r="C19" s="137">
        <f t="shared" si="0"/>
        <v>18</v>
      </c>
      <c r="D19" s="137" t="str">
        <f ca="1">IFERROR(OFFSET(TABLE!D$1,M!B19-1,0),"")</f>
        <v>Graham Pawley</v>
      </c>
      <c r="E19" s="138">
        <f ca="1">IFERROR(VLOOKUP(D19,TABLE!D:P,8,FALSE),"")</f>
        <v>10</v>
      </c>
      <c r="F19" s="139">
        <f ca="1">IFERROR(VLOOKUP(D19,TABLE!D:P,13,FALSE),"")</f>
        <v>711</v>
      </c>
    </row>
    <row r="20" spans="1:6" ht="14.5" x14ac:dyDescent="0.35">
      <c r="A20" s="20">
        <f t="shared" si="1"/>
        <v>19</v>
      </c>
      <c r="B20" s="20">
        <f>IFERROR(MATCH(A$1&amp;A20,TABLE!A:A,0),"")</f>
        <v>89</v>
      </c>
      <c r="C20" s="137">
        <f t="shared" si="0"/>
        <v>19</v>
      </c>
      <c r="D20" s="137" t="str">
        <f ca="1">IFERROR(OFFSET(TABLE!D$1,M!B20-1,0),"")</f>
        <v>Andy Mace</v>
      </c>
      <c r="E20" s="138">
        <f ca="1">IFERROR(VLOOKUP(D20,TABLE!D:P,8,FALSE),"")</f>
        <v>9</v>
      </c>
      <c r="F20" s="139">
        <f ca="1">IFERROR(VLOOKUP(D20,TABLE!D:P,13,FALSE),"")</f>
        <v>696</v>
      </c>
    </row>
    <row r="21" spans="1:6" ht="15.75" customHeight="1" x14ac:dyDescent="0.35">
      <c r="A21" s="20">
        <f t="shared" si="1"/>
        <v>20</v>
      </c>
      <c r="B21" s="20">
        <f>IFERROR(MATCH(A$1&amp;A21,TABLE!A:A,0),"")</f>
        <v>90</v>
      </c>
      <c r="C21" s="137">
        <f t="shared" si="0"/>
        <v>20</v>
      </c>
      <c r="D21" s="137" t="str">
        <f ca="1">IFERROR(OFFSET(TABLE!D$1,M!B21-1,0),"")</f>
        <v>Keith Brewster</v>
      </c>
      <c r="E21" s="138">
        <f ca="1">IFERROR(VLOOKUP(D21,TABLE!D:P,8,FALSE),"")</f>
        <v>10</v>
      </c>
      <c r="F21" s="139">
        <f ca="1">IFERROR(VLOOKUP(D21,TABLE!D:P,13,FALSE),"")</f>
        <v>693</v>
      </c>
    </row>
    <row r="22" spans="1:6" ht="15.75" customHeight="1" x14ac:dyDescent="0.35">
      <c r="A22" s="20">
        <f t="shared" si="1"/>
        <v>21</v>
      </c>
      <c r="B22" s="20">
        <f>IFERROR(MATCH(A$1&amp;A22,TABLE!A:A,0),"")</f>
        <v>91</v>
      </c>
      <c r="C22" s="137">
        <f t="shared" si="0"/>
        <v>21</v>
      </c>
      <c r="D22" s="137" t="str">
        <f ca="1">IFERROR(OFFSET(TABLE!D$1,M!B22-1,0),"")</f>
        <v>Joost Vogel</v>
      </c>
      <c r="E22" s="138">
        <f ca="1">IFERROR(VLOOKUP(D22,TABLE!D:P,8,FALSE),"")</f>
        <v>7</v>
      </c>
      <c r="F22" s="139">
        <f ca="1">IFERROR(VLOOKUP(D22,TABLE!D:P,13,FALSE),"")</f>
        <v>692</v>
      </c>
    </row>
    <row r="23" spans="1:6" ht="15.75" customHeight="1" x14ac:dyDescent="0.35">
      <c r="A23" s="20">
        <f t="shared" si="1"/>
        <v>22</v>
      </c>
      <c r="B23" s="20">
        <f>IFERROR(MATCH(A$1&amp;A23,TABLE!A:A,0),"")</f>
        <v>92</v>
      </c>
      <c r="C23" s="137">
        <f t="shared" si="0"/>
        <v>22</v>
      </c>
      <c r="D23" s="137" t="str">
        <f ca="1">IFERROR(OFFSET(TABLE!D$1,M!B23-1,0),"")</f>
        <v>John Wallace</v>
      </c>
      <c r="E23" s="138">
        <f ca="1">IFERROR(VLOOKUP(D23,TABLE!D:P,8,FALSE),"")</f>
        <v>10</v>
      </c>
      <c r="F23" s="139">
        <f ca="1">IFERROR(VLOOKUP(D23,TABLE!D:P,13,FALSE),"")</f>
        <v>679</v>
      </c>
    </row>
    <row r="24" spans="1:6" ht="15.75" customHeight="1" x14ac:dyDescent="0.35">
      <c r="A24" s="20">
        <f t="shared" si="1"/>
        <v>23</v>
      </c>
      <c r="B24" s="20">
        <f>IFERROR(MATCH(A$1&amp;A24,TABLE!A:A,0),"")</f>
        <v>93</v>
      </c>
      <c r="C24" s="137">
        <f t="shared" si="0"/>
        <v>23</v>
      </c>
      <c r="D24" s="137" t="str">
        <f ca="1">IFERROR(OFFSET(TABLE!D$1,M!B24-1,0),"")</f>
        <v>Bob Jackson</v>
      </c>
      <c r="E24" s="138">
        <f ca="1">IFERROR(VLOOKUP(D24,TABLE!D:P,8,FALSE),"")</f>
        <v>11</v>
      </c>
      <c r="F24" s="139">
        <f ca="1">IFERROR(VLOOKUP(D24,TABLE!D:P,13,FALSE),"")</f>
        <v>678</v>
      </c>
    </row>
    <row r="25" spans="1:6" ht="15.75" customHeight="1" x14ac:dyDescent="0.35">
      <c r="A25" s="20">
        <f t="shared" si="1"/>
        <v>24</v>
      </c>
      <c r="B25" s="20">
        <f>IFERROR(MATCH(A$1&amp;A25,TABLE!A:A,0),"")</f>
        <v>94</v>
      </c>
      <c r="C25" s="137">
        <f t="shared" si="0"/>
        <v>24</v>
      </c>
      <c r="D25" s="137" t="str">
        <f ca="1">IFERROR(OFFSET(TABLE!D$1,M!B25-1,0),"")</f>
        <v>Gwil Thomas</v>
      </c>
      <c r="E25" s="138">
        <f ca="1">IFERROR(VLOOKUP(D25,TABLE!D:P,8,FALSE),"")</f>
        <v>7</v>
      </c>
      <c r="F25" s="139">
        <f ca="1">IFERROR(VLOOKUP(D25,TABLE!D:P,13,FALSE),"")</f>
        <v>648</v>
      </c>
    </row>
    <row r="26" spans="1:6" ht="15.75" customHeight="1" x14ac:dyDescent="0.35">
      <c r="A26" s="20">
        <f t="shared" si="1"/>
        <v>25</v>
      </c>
      <c r="B26" s="20">
        <f>IFERROR(MATCH(A$1&amp;A26,TABLE!A:A,0),"")</f>
        <v>95</v>
      </c>
      <c r="C26" s="137">
        <f t="shared" si="0"/>
        <v>25</v>
      </c>
      <c r="D26" s="137" t="str">
        <f ca="1">IFERROR(OFFSET(TABLE!D$1,M!B26-1,0),"")</f>
        <v>Paul Fotherby</v>
      </c>
      <c r="E26" s="138">
        <f ca="1">IFERROR(VLOOKUP(D26,TABLE!D:P,8,FALSE),"")</f>
        <v>7</v>
      </c>
      <c r="F26" s="139">
        <f ca="1">IFERROR(VLOOKUP(D26,TABLE!D:P,13,FALSE),"")</f>
        <v>636</v>
      </c>
    </row>
    <row r="27" spans="1:6" ht="15.75" customHeight="1" x14ac:dyDescent="0.35">
      <c r="A27" s="20">
        <f t="shared" si="1"/>
        <v>26</v>
      </c>
      <c r="B27" s="20">
        <f>IFERROR(MATCH(A$1&amp;A27,TABLE!A:A,0),"")</f>
        <v>96</v>
      </c>
      <c r="C27" s="137">
        <f t="shared" si="0"/>
        <v>26</v>
      </c>
      <c r="D27" s="137" t="str">
        <f ca="1">IFERROR(OFFSET(TABLE!D$1,M!B27-1,0),"")</f>
        <v>Roy Huggins</v>
      </c>
      <c r="E27" s="138">
        <f ca="1">IFERROR(VLOOKUP(D27,TABLE!D:P,8,FALSE),"")</f>
        <v>7</v>
      </c>
      <c r="F27" s="139">
        <f ca="1">IFERROR(VLOOKUP(D27,TABLE!D:P,13,FALSE),"")</f>
        <v>631</v>
      </c>
    </row>
    <row r="28" spans="1:6" ht="15.75" customHeight="1" x14ac:dyDescent="0.35">
      <c r="A28" s="20">
        <f t="shared" si="1"/>
        <v>27</v>
      </c>
      <c r="B28" s="20">
        <f>IFERROR(MATCH(A$1&amp;A28,TABLE!A:A,0),"")</f>
        <v>97</v>
      </c>
      <c r="C28" s="137">
        <f t="shared" si="0"/>
        <v>27</v>
      </c>
      <c r="D28" s="137" t="str">
        <f ca="1">IFERROR(OFFSET(TABLE!D$1,M!B28-1,0),"")</f>
        <v>Dinesh Kaulgud</v>
      </c>
      <c r="E28" s="138">
        <f ca="1">IFERROR(VLOOKUP(D28,TABLE!D:P,8,FALSE),"")</f>
        <v>7</v>
      </c>
      <c r="F28" s="139">
        <f ca="1">IFERROR(VLOOKUP(D28,TABLE!D:P,13,FALSE),"")</f>
        <v>599</v>
      </c>
    </row>
    <row r="29" spans="1:6" ht="15.75" customHeight="1" x14ac:dyDescent="0.35">
      <c r="A29" s="20">
        <f t="shared" si="1"/>
        <v>28</v>
      </c>
      <c r="B29" s="20">
        <f>IFERROR(MATCH(A$1&amp;A29,TABLE!A:A,0),"")</f>
        <v>98</v>
      </c>
      <c r="C29" s="137">
        <f t="shared" si="0"/>
        <v>28</v>
      </c>
      <c r="D29" s="137" t="str">
        <f ca="1">IFERROR(OFFSET(TABLE!D$1,M!B29-1,0),"")</f>
        <v>Steve Jones</v>
      </c>
      <c r="E29" s="138">
        <f ca="1">IFERROR(VLOOKUP(D29,TABLE!D:P,8,FALSE),"")</f>
        <v>6</v>
      </c>
      <c r="F29" s="139">
        <f ca="1">IFERROR(VLOOKUP(D29,TABLE!D:P,13,FALSE),"")</f>
        <v>579</v>
      </c>
    </row>
    <row r="30" spans="1:6" ht="15.75" customHeight="1" x14ac:dyDescent="0.35">
      <c r="A30" s="20">
        <f t="shared" si="1"/>
        <v>29</v>
      </c>
      <c r="B30" s="20">
        <f>IFERROR(MATCH(A$1&amp;A30,TABLE!A:A,0),"")</f>
        <v>99</v>
      </c>
      <c r="C30" s="137">
        <f t="shared" si="0"/>
        <v>29</v>
      </c>
      <c r="D30" s="137" t="str">
        <f ca="1">IFERROR(OFFSET(TABLE!D$1,M!B30-1,0),"")</f>
        <v>John Batchelor</v>
      </c>
      <c r="E30" s="138">
        <f ca="1">IFERROR(VLOOKUP(D30,TABLE!D:P,8,FALSE),"")</f>
        <v>6</v>
      </c>
      <c r="F30" s="139">
        <f ca="1">IFERROR(VLOOKUP(D30,TABLE!D:P,13,FALSE),"")</f>
        <v>561</v>
      </c>
    </row>
    <row r="31" spans="1:6" ht="15.75" customHeight="1" x14ac:dyDescent="0.35">
      <c r="A31" s="20">
        <f t="shared" si="1"/>
        <v>30</v>
      </c>
      <c r="B31" s="20">
        <f>IFERROR(MATCH(A$1&amp;A31,TABLE!A:A,0),"")</f>
        <v>100</v>
      </c>
      <c r="C31" s="137">
        <f t="shared" si="0"/>
        <v>30</v>
      </c>
      <c r="D31" s="137" t="str">
        <f ca="1">IFERROR(OFFSET(TABLE!D$1,M!B31-1,0),"")</f>
        <v>Simon Vallance</v>
      </c>
      <c r="E31" s="138">
        <f ca="1">IFERROR(VLOOKUP(D31,TABLE!D:P,8,FALSE),"")</f>
        <v>6</v>
      </c>
      <c r="F31" s="139">
        <f ca="1">IFERROR(VLOOKUP(D31,TABLE!D:P,13,FALSE),"")</f>
        <v>557</v>
      </c>
    </row>
    <row r="32" spans="1:6" ht="15.75" customHeight="1" x14ac:dyDescent="0.35">
      <c r="A32" s="20">
        <f t="shared" si="1"/>
        <v>31</v>
      </c>
      <c r="B32" s="20">
        <f>IFERROR(MATCH(A$1&amp;A32,TABLE!A:A,0),"")</f>
        <v>101</v>
      </c>
      <c r="C32" s="137">
        <f t="shared" si="0"/>
        <v>31</v>
      </c>
      <c r="D32" s="137" t="str">
        <f ca="1">IFERROR(OFFSET(TABLE!D$1,M!B32-1,0),"")</f>
        <v>Vernon Long</v>
      </c>
      <c r="E32" s="138">
        <f ca="1">IFERROR(VLOOKUP(D32,TABLE!D:P,8,FALSE),"")</f>
        <v>6</v>
      </c>
      <c r="F32" s="139">
        <f ca="1">IFERROR(VLOOKUP(D32,TABLE!D:P,13,FALSE),"")</f>
        <v>548</v>
      </c>
    </row>
    <row r="33" spans="1:6" ht="15.75" customHeight="1" x14ac:dyDescent="0.35">
      <c r="A33" s="20">
        <f t="shared" si="1"/>
        <v>32</v>
      </c>
      <c r="B33" s="20">
        <f>IFERROR(MATCH(A$1&amp;A33,TABLE!A:A,0),"")</f>
        <v>102</v>
      </c>
      <c r="C33" s="137">
        <f t="shared" si="0"/>
        <v>32</v>
      </c>
      <c r="D33" s="137" t="str">
        <f ca="1">IFERROR(OFFSET(TABLE!D$1,M!B33-1,0),"")</f>
        <v>Andy Wicks</v>
      </c>
      <c r="E33" s="138">
        <f ca="1">IFERROR(VLOOKUP(D33,TABLE!D:P,8,FALSE),"")</f>
        <v>6</v>
      </c>
      <c r="F33" s="139">
        <f ca="1">IFERROR(VLOOKUP(D33,TABLE!D:P,13,FALSE),"")</f>
        <v>512</v>
      </c>
    </row>
    <row r="34" spans="1:6" ht="15.75" customHeight="1" x14ac:dyDescent="0.35">
      <c r="A34" s="20">
        <f t="shared" si="1"/>
        <v>33</v>
      </c>
      <c r="B34" s="20">
        <f>IFERROR(MATCH(A$1&amp;A34,TABLE!A:A,0),"")</f>
        <v>103</v>
      </c>
      <c r="C34" s="137">
        <f t="shared" si="0"/>
        <v>33</v>
      </c>
      <c r="D34" s="137" t="str">
        <f ca="1">IFERROR(OFFSET(TABLE!D$1,M!B34-1,0),"")</f>
        <v>Matt Sedgley</v>
      </c>
      <c r="E34" s="138">
        <f ca="1">IFERROR(VLOOKUP(D34,TABLE!D:P,8,FALSE),"")</f>
        <v>6</v>
      </c>
      <c r="F34" s="139">
        <f ca="1">IFERROR(VLOOKUP(D34,TABLE!D:P,13,FALSE),"")</f>
        <v>512</v>
      </c>
    </row>
    <row r="35" spans="1:6" ht="15.75" customHeight="1" x14ac:dyDescent="0.35">
      <c r="A35" s="20">
        <f t="shared" si="1"/>
        <v>34</v>
      </c>
      <c r="B35" s="20">
        <f>IFERROR(MATCH(A$1&amp;A35,TABLE!A:A,0),"")</f>
        <v>104</v>
      </c>
      <c r="C35" s="137">
        <f t="shared" si="0"/>
        <v>34</v>
      </c>
      <c r="D35" s="137" t="str">
        <f ca="1">IFERROR(OFFSET(TABLE!D$1,M!B35-1,0),"")</f>
        <v>James Forbes</v>
      </c>
      <c r="E35" s="138">
        <f ca="1">IFERROR(VLOOKUP(D35,TABLE!D:P,8,FALSE),"")</f>
        <v>6</v>
      </c>
      <c r="F35" s="139">
        <f ca="1">IFERROR(VLOOKUP(D35,TABLE!D:P,13,FALSE),"")</f>
        <v>510</v>
      </c>
    </row>
    <row r="36" spans="1:6" ht="15.75" customHeight="1" x14ac:dyDescent="0.35">
      <c r="A36" s="20">
        <f t="shared" si="1"/>
        <v>35</v>
      </c>
      <c r="B36" s="20">
        <f>IFERROR(MATCH(A$1&amp;A36,TABLE!A:A,0),"")</f>
        <v>105</v>
      </c>
      <c r="C36" s="137">
        <f t="shared" si="0"/>
        <v>35</v>
      </c>
      <c r="D36" s="137" t="str">
        <f ca="1">IFERROR(OFFSET(TABLE!D$1,M!B36-1,0),"")</f>
        <v>Adam Knights</v>
      </c>
      <c r="E36" s="138">
        <f ca="1">IFERROR(VLOOKUP(D36,TABLE!D:P,8,FALSE),"")</f>
        <v>5</v>
      </c>
      <c r="F36" s="139">
        <f ca="1">IFERROR(VLOOKUP(D36,TABLE!D:P,13,FALSE),"")</f>
        <v>488</v>
      </c>
    </row>
    <row r="37" spans="1:6" ht="15.75" customHeight="1" x14ac:dyDescent="0.35">
      <c r="A37" s="20">
        <f t="shared" si="1"/>
        <v>36</v>
      </c>
      <c r="B37" s="20">
        <f>IFERROR(MATCH(A$1&amp;A37,TABLE!A:A,0),"")</f>
        <v>106</v>
      </c>
      <c r="C37" s="137">
        <f t="shared" si="0"/>
        <v>36</v>
      </c>
      <c r="D37" s="137" t="str">
        <f ca="1">IFERROR(OFFSET(TABLE!D$1,M!B37-1,0),"")</f>
        <v>Alex Kelly</v>
      </c>
      <c r="E37" s="138">
        <f ca="1">IFERROR(VLOOKUP(D37,TABLE!D:P,8,FALSE),"")</f>
        <v>5</v>
      </c>
      <c r="F37" s="139">
        <f ca="1">IFERROR(VLOOKUP(D37,TABLE!D:P,13,FALSE),"")</f>
        <v>488</v>
      </c>
    </row>
    <row r="38" spans="1:6" ht="15.75" customHeight="1" x14ac:dyDescent="0.35">
      <c r="A38" s="20">
        <f t="shared" si="1"/>
        <v>37</v>
      </c>
      <c r="B38" s="20">
        <f>IFERROR(MATCH(A$1&amp;A38,TABLE!A:A,0),"")</f>
        <v>107</v>
      </c>
      <c r="C38" s="137">
        <f t="shared" si="0"/>
        <v>37</v>
      </c>
      <c r="D38" s="137" t="str">
        <f ca="1">IFERROR(OFFSET(TABLE!D$1,M!B38-1,0),"")</f>
        <v>Daryl Hibberd</v>
      </c>
      <c r="E38" s="138">
        <f ca="1">IFERROR(VLOOKUP(D38,TABLE!D:P,8,FALSE),"")</f>
        <v>5</v>
      </c>
      <c r="F38" s="139">
        <f ca="1">IFERROR(VLOOKUP(D38,TABLE!D:P,13,FALSE),"")</f>
        <v>485</v>
      </c>
    </row>
    <row r="39" spans="1:6" ht="15.75" customHeight="1" x14ac:dyDescent="0.35">
      <c r="A39" s="20">
        <f t="shared" si="1"/>
        <v>38</v>
      </c>
      <c r="B39" s="20">
        <f>IFERROR(MATCH(A$1&amp;A39,TABLE!A:A,0),"")</f>
        <v>108</v>
      </c>
      <c r="C39" s="137">
        <f t="shared" si="0"/>
        <v>38</v>
      </c>
      <c r="D39" s="137" t="str">
        <f ca="1">IFERROR(OFFSET(TABLE!D$1,M!B39-1,0),"")</f>
        <v>Mick Tinker</v>
      </c>
      <c r="E39" s="138">
        <f ca="1">IFERROR(VLOOKUP(D39,TABLE!D:P,8,FALSE),"")</f>
        <v>6</v>
      </c>
      <c r="F39" s="139">
        <f ca="1">IFERROR(VLOOKUP(D39,TABLE!D:P,13,FALSE),"")</f>
        <v>471</v>
      </c>
    </row>
    <row r="40" spans="1:6" ht="15.75" customHeight="1" x14ac:dyDescent="0.35">
      <c r="A40" s="20">
        <f t="shared" si="1"/>
        <v>39</v>
      </c>
      <c r="B40" s="20">
        <f>IFERROR(MATCH(A$1&amp;A40,TABLE!A:A,0),"")</f>
        <v>109</v>
      </c>
      <c r="C40" s="137">
        <f t="shared" si="0"/>
        <v>39</v>
      </c>
      <c r="D40" s="137" t="str">
        <f ca="1">IFERROR(OFFSET(TABLE!D$1,M!B40-1,0),"")</f>
        <v>John Hussey</v>
      </c>
      <c r="E40" s="138">
        <f ca="1">IFERROR(VLOOKUP(D40,TABLE!D:P,8,FALSE),"")</f>
        <v>6</v>
      </c>
      <c r="F40" s="139">
        <f ca="1">IFERROR(VLOOKUP(D40,TABLE!D:P,13,FALSE),"")</f>
        <v>469</v>
      </c>
    </row>
    <row r="41" spans="1:6" ht="15.75" customHeight="1" x14ac:dyDescent="0.35">
      <c r="A41" s="20">
        <f t="shared" si="1"/>
        <v>40</v>
      </c>
      <c r="B41" s="20">
        <f>IFERROR(MATCH(A$1&amp;A41,TABLE!A:A,0),"")</f>
        <v>110</v>
      </c>
      <c r="C41" s="137">
        <f t="shared" si="0"/>
        <v>40</v>
      </c>
      <c r="D41" s="137" t="str">
        <f ca="1">IFERROR(OFFSET(TABLE!D$1,M!B41-1,0),"")</f>
        <v>Tom Biddulph</v>
      </c>
      <c r="E41" s="138">
        <f ca="1">IFERROR(VLOOKUP(D41,TABLE!D:P,8,FALSE),"")</f>
        <v>5</v>
      </c>
      <c r="F41" s="139">
        <f ca="1">IFERROR(VLOOKUP(D41,TABLE!D:P,13,FALSE),"")</f>
        <v>466</v>
      </c>
    </row>
    <row r="42" spans="1:6" ht="15.75" customHeight="1" x14ac:dyDescent="0.35">
      <c r="A42" s="20">
        <f t="shared" si="1"/>
        <v>41</v>
      </c>
      <c r="B42" s="20">
        <f>IFERROR(MATCH(A$1&amp;A42,TABLE!A:A,0),"")</f>
        <v>111</v>
      </c>
      <c r="C42" s="137">
        <f t="shared" si="0"/>
        <v>41</v>
      </c>
      <c r="D42" s="137" t="str">
        <f ca="1">IFERROR(OFFSET(TABLE!D$1,M!B42-1,0),"")</f>
        <v>Dan Murray</v>
      </c>
      <c r="E42" s="138">
        <f ca="1">IFERROR(VLOOKUP(D42,TABLE!D:P,8,FALSE),"")</f>
        <v>5</v>
      </c>
      <c r="F42" s="139">
        <f ca="1">IFERROR(VLOOKUP(D42,TABLE!D:P,13,FALSE),"")</f>
        <v>464</v>
      </c>
    </row>
    <row r="43" spans="1:6" ht="15.75" customHeight="1" x14ac:dyDescent="0.35">
      <c r="A43" s="20">
        <f t="shared" si="1"/>
        <v>42</v>
      </c>
      <c r="B43" s="20">
        <f>IFERROR(MATCH(A$1&amp;A43,TABLE!A:A,0),"")</f>
        <v>112</v>
      </c>
      <c r="C43" s="137">
        <f t="shared" si="0"/>
        <v>42</v>
      </c>
      <c r="D43" s="137" t="str">
        <f ca="1">IFERROR(OFFSET(TABLE!D$1,M!B43-1,0),"")</f>
        <v>Leroy Sutton</v>
      </c>
      <c r="E43" s="138">
        <f ca="1">IFERROR(VLOOKUP(D43,TABLE!D:P,8,FALSE),"")</f>
        <v>5</v>
      </c>
      <c r="F43" s="139">
        <f ca="1">IFERROR(VLOOKUP(D43,TABLE!D:P,13,FALSE),"")</f>
        <v>448</v>
      </c>
    </row>
    <row r="44" spans="1:6" ht="15.75" customHeight="1" x14ac:dyDescent="0.35">
      <c r="A44" s="20">
        <f t="shared" si="1"/>
        <v>43</v>
      </c>
      <c r="B44" s="20">
        <f>IFERROR(MATCH(A$1&amp;A44,TABLE!A:A,0),"")</f>
        <v>113</v>
      </c>
      <c r="C44" s="137">
        <f t="shared" si="0"/>
        <v>43</v>
      </c>
      <c r="D44" s="137" t="str">
        <f ca="1">IFERROR(OFFSET(TABLE!D$1,M!B44-1,0),"")</f>
        <v>Drew Taylor</v>
      </c>
      <c r="E44" s="138">
        <f ca="1">IFERROR(VLOOKUP(D44,TABLE!D:P,8,FALSE),"")</f>
        <v>5</v>
      </c>
      <c r="F44" s="139">
        <f ca="1">IFERROR(VLOOKUP(D44,TABLE!D:P,13,FALSE),"")</f>
        <v>416</v>
      </c>
    </row>
    <row r="45" spans="1:6" ht="15.75" customHeight="1" x14ac:dyDescent="0.35">
      <c r="A45" s="20">
        <f t="shared" si="1"/>
        <v>44</v>
      </c>
      <c r="B45" s="20">
        <f>IFERROR(MATCH(A$1&amp;A45,TABLE!A:A,0),"")</f>
        <v>114</v>
      </c>
      <c r="C45" s="137">
        <f t="shared" si="0"/>
        <v>44</v>
      </c>
      <c r="D45" s="137" t="str">
        <f ca="1">IFERROR(OFFSET(TABLE!D$1,M!B45-1,0),"")</f>
        <v>Marcos Valero</v>
      </c>
      <c r="E45" s="138">
        <f ca="1">IFERROR(VLOOKUP(D45,TABLE!D:P,8,FALSE),"")</f>
        <v>4</v>
      </c>
      <c r="F45" s="139">
        <f ca="1">IFERROR(VLOOKUP(D45,TABLE!D:P,13,FALSE),"")</f>
        <v>400</v>
      </c>
    </row>
    <row r="46" spans="1:6" ht="15.75" customHeight="1" x14ac:dyDescent="0.35">
      <c r="A46" s="20">
        <f t="shared" si="1"/>
        <v>45</v>
      </c>
      <c r="B46" s="20">
        <f>IFERROR(MATCH(A$1&amp;A46,TABLE!A:A,0),"")</f>
        <v>115</v>
      </c>
      <c r="C46" s="137">
        <f t="shared" si="0"/>
        <v>45</v>
      </c>
      <c r="D46" s="137" t="str">
        <f ca="1">IFERROR(OFFSET(TABLE!D$1,M!B46-1,0),"")</f>
        <v>Daniel Grant</v>
      </c>
      <c r="E46" s="138">
        <f ca="1">IFERROR(VLOOKUP(D46,TABLE!D:P,8,FALSE),"")</f>
        <v>4</v>
      </c>
      <c r="F46" s="139">
        <f ca="1">IFERROR(VLOOKUP(D46,TABLE!D:P,13,FALSE),"")</f>
        <v>396</v>
      </c>
    </row>
    <row r="47" spans="1:6" ht="15.75" customHeight="1" x14ac:dyDescent="0.35">
      <c r="A47" s="20">
        <f t="shared" si="1"/>
        <v>46</v>
      </c>
      <c r="B47" s="20">
        <f>IFERROR(MATCH(A$1&amp;A47,TABLE!A:A,0),"")</f>
        <v>116</v>
      </c>
      <c r="C47" s="137">
        <f t="shared" si="0"/>
        <v>46</v>
      </c>
      <c r="D47" s="137" t="str">
        <f ca="1">IFERROR(OFFSET(TABLE!D$1,M!B47-1,0),"")</f>
        <v>Michael Brough</v>
      </c>
      <c r="E47" s="138">
        <f ca="1">IFERROR(VLOOKUP(D47,TABLE!D:P,8,FALSE),"")</f>
        <v>5</v>
      </c>
      <c r="F47" s="139">
        <f ca="1">IFERROR(VLOOKUP(D47,TABLE!D:P,13,FALSE),"")</f>
        <v>392</v>
      </c>
    </row>
    <row r="48" spans="1:6" ht="15.75" customHeight="1" x14ac:dyDescent="0.35">
      <c r="A48" s="20">
        <f t="shared" si="1"/>
        <v>47</v>
      </c>
      <c r="B48" s="20">
        <f>IFERROR(MATCH(A$1&amp;A48,TABLE!A:A,0),"")</f>
        <v>117</v>
      </c>
      <c r="C48" s="137">
        <f t="shared" si="0"/>
        <v>47</v>
      </c>
      <c r="D48" s="137" t="str">
        <f ca="1">IFERROR(OFFSET(TABLE!D$1,M!B48-1,0),"")</f>
        <v>Mick Loftus</v>
      </c>
      <c r="E48" s="138">
        <f ca="1">IFERROR(VLOOKUP(D48,TABLE!D:P,8,FALSE),"")</f>
        <v>4</v>
      </c>
      <c r="F48" s="139">
        <f ca="1">IFERROR(VLOOKUP(D48,TABLE!D:P,13,FALSE),"")</f>
        <v>390</v>
      </c>
    </row>
    <row r="49" spans="1:6" ht="15.75" customHeight="1" x14ac:dyDescent="0.35">
      <c r="A49" s="20">
        <f t="shared" si="1"/>
        <v>48</v>
      </c>
      <c r="B49" s="20">
        <f>IFERROR(MATCH(A$1&amp;A49,TABLE!A:A,0),"")</f>
        <v>118</v>
      </c>
      <c r="C49" s="137">
        <f t="shared" si="0"/>
        <v>48</v>
      </c>
      <c r="D49" s="137" t="str">
        <f ca="1">IFERROR(OFFSET(TABLE!D$1,M!B49-1,0),"")</f>
        <v>Rav Panesar</v>
      </c>
      <c r="E49" s="138">
        <f ca="1">IFERROR(VLOOKUP(D49,TABLE!D:P,8,FALSE),"")</f>
        <v>4</v>
      </c>
      <c r="F49" s="139">
        <f ca="1">IFERROR(VLOOKUP(D49,TABLE!D:P,13,FALSE),"")</f>
        <v>387</v>
      </c>
    </row>
    <row r="50" spans="1:6" ht="15.75" customHeight="1" x14ac:dyDescent="0.35">
      <c r="A50" s="20">
        <f t="shared" si="1"/>
        <v>49</v>
      </c>
      <c r="B50" s="20">
        <f>IFERROR(MATCH(A$1&amp;A50,TABLE!A:A,0),"")</f>
        <v>119</v>
      </c>
      <c r="C50" s="137">
        <f t="shared" si="0"/>
        <v>49</v>
      </c>
      <c r="D50" s="137" t="str">
        <f ca="1">IFERROR(OFFSET(TABLE!D$1,M!B50-1,0),"")</f>
        <v>Dave Middlemas</v>
      </c>
      <c r="E50" s="138">
        <f ca="1">IFERROR(VLOOKUP(D50,TABLE!D:P,8,FALSE),"")</f>
        <v>4</v>
      </c>
      <c r="F50" s="139">
        <f ca="1">IFERROR(VLOOKUP(D50,TABLE!D:P,13,FALSE),"")</f>
        <v>375</v>
      </c>
    </row>
    <row r="51" spans="1:6" ht="15.75" customHeight="1" x14ac:dyDescent="0.35">
      <c r="A51" s="20">
        <f t="shared" si="1"/>
        <v>50</v>
      </c>
      <c r="B51" s="20">
        <f>IFERROR(MATCH(A$1&amp;A51,TABLE!A:A,0),"")</f>
        <v>120</v>
      </c>
      <c r="C51" s="137">
        <f t="shared" si="0"/>
        <v>50</v>
      </c>
      <c r="D51" s="137" t="str">
        <f ca="1">IFERROR(OFFSET(TABLE!D$1,M!B51-1,0),"")</f>
        <v>Huw Lippiatt</v>
      </c>
      <c r="E51" s="138">
        <f ca="1">IFERROR(VLOOKUP(D51,TABLE!D:P,8,FALSE),"")</f>
        <v>4</v>
      </c>
      <c r="F51" s="139">
        <f ca="1">IFERROR(VLOOKUP(D51,TABLE!D:P,13,FALSE),"")</f>
        <v>375</v>
      </c>
    </row>
    <row r="52" spans="1:6" ht="15.75" customHeight="1" x14ac:dyDescent="0.35">
      <c r="A52" s="20">
        <f t="shared" si="1"/>
        <v>51</v>
      </c>
      <c r="B52" s="20">
        <f>IFERROR(MATCH(A$1&amp;A52,TABLE!A:A,0),"")</f>
        <v>121</v>
      </c>
      <c r="C52" s="137">
        <f t="shared" si="0"/>
        <v>51</v>
      </c>
      <c r="D52" s="137" t="str">
        <f ca="1">IFERROR(OFFSET(TABLE!D$1,M!B52-1,0),"")</f>
        <v>Ian Lenihan</v>
      </c>
      <c r="E52" s="138">
        <f ca="1">IFERROR(VLOOKUP(D52,TABLE!D:P,8,FALSE),"")</f>
        <v>4</v>
      </c>
      <c r="F52" s="139">
        <f ca="1">IFERROR(VLOOKUP(D52,TABLE!D:P,13,FALSE),"")</f>
        <v>369</v>
      </c>
    </row>
    <row r="53" spans="1:6" ht="15.75" customHeight="1" x14ac:dyDescent="0.35">
      <c r="A53" s="20">
        <f t="shared" si="1"/>
        <v>52</v>
      </c>
      <c r="B53" s="20">
        <f>IFERROR(MATCH(A$1&amp;A53,TABLE!A:A,0),"")</f>
        <v>122</v>
      </c>
      <c r="C53" s="137">
        <f t="shared" si="0"/>
        <v>52</v>
      </c>
      <c r="D53" s="137" t="str">
        <f ca="1">IFERROR(OFFSET(TABLE!D$1,M!B53-1,0),"")</f>
        <v>Matthew Dix</v>
      </c>
      <c r="E53" s="138">
        <f ca="1">IFERROR(VLOOKUP(D53,TABLE!D:P,8,FALSE),"")</f>
        <v>4</v>
      </c>
      <c r="F53" s="139">
        <f ca="1">IFERROR(VLOOKUP(D53,TABLE!D:P,13,FALSE),"")</f>
        <v>366</v>
      </c>
    </row>
    <row r="54" spans="1:6" ht="15.75" customHeight="1" x14ac:dyDescent="0.35">
      <c r="A54" s="20">
        <f t="shared" si="1"/>
        <v>53</v>
      </c>
      <c r="B54" s="20">
        <f>IFERROR(MATCH(A$1&amp;A54,TABLE!A:A,0),"")</f>
        <v>123</v>
      </c>
      <c r="C54" s="137">
        <f t="shared" si="0"/>
        <v>53</v>
      </c>
      <c r="D54" s="137" t="str">
        <f ca="1">IFERROR(OFFSET(TABLE!D$1,M!B54-1,0),"")</f>
        <v>Tony Mills</v>
      </c>
      <c r="E54" s="138">
        <f ca="1">IFERROR(VLOOKUP(D54,TABLE!D:P,8,FALSE),"")</f>
        <v>4</v>
      </c>
      <c r="F54" s="139">
        <f ca="1">IFERROR(VLOOKUP(D54,TABLE!D:P,13,FALSE),"")</f>
        <v>361</v>
      </c>
    </row>
    <row r="55" spans="1:6" ht="15.75" customHeight="1" x14ac:dyDescent="0.35">
      <c r="A55" s="20">
        <f t="shared" si="1"/>
        <v>54</v>
      </c>
      <c r="B55" s="20">
        <f>IFERROR(MATCH(A$1&amp;A55,TABLE!A:A,0),"")</f>
        <v>124</v>
      </c>
      <c r="C55" s="137">
        <f t="shared" si="0"/>
        <v>54</v>
      </c>
      <c r="D55" s="137" t="str">
        <f ca="1">IFERROR(OFFSET(TABLE!D$1,M!B55-1,0),"")</f>
        <v>Rob Hamilton</v>
      </c>
      <c r="E55" s="138">
        <f ca="1">IFERROR(VLOOKUP(D55,TABLE!D:P,8,FALSE),"")</f>
        <v>4</v>
      </c>
      <c r="F55" s="139">
        <f ca="1">IFERROR(VLOOKUP(D55,TABLE!D:P,13,FALSE),"")</f>
        <v>357</v>
      </c>
    </row>
    <row r="56" spans="1:6" ht="15.75" customHeight="1" x14ac:dyDescent="0.35">
      <c r="A56" s="20">
        <f t="shared" si="1"/>
        <v>55</v>
      </c>
      <c r="B56" s="20">
        <f>IFERROR(MATCH(A$1&amp;A56,TABLE!A:A,0),"")</f>
        <v>125</v>
      </c>
      <c r="C56" s="137">
        <f t="shared" si="0"/>
        <v>55</v>
      </c>
      <c r="D56" s="137" t="str">
        <f ca="1">IFERROR(OFFSET(TABLE!D$1,M!B56-1,0),"")</f>
        <v>Graham Jones</v>
      </c>
      <c r="E56" s="138">
        <f ca="1">IFERROR(VLOOKUP(D56,TABLE!D:P,8,FALSE),"")</f>
        <v>4</v>
      </c>
      <c r="F56" s="139">
        <f ca="1">IFERROR(VLOOKUP(D56,TABLE!D:P,13,FALSE),"")</f>
        <v>356</v>
      </c>
    </row>
    <row r="57" spans="1:6" ht="15.75" customHeight="1" x14ac:dyDescent="0.35">
      <c r="A57" s="20">
        <f t="shared" si="1"/>
        <v>56</v>
      </c>
      <c r="B57" s="20">
        <f>IFERROR(MATCH(A$1&amp;A57,TABLE!A:A,0),"")</f>
        <v>126</v>
      </c>
      <c r="C57" s="137">
        <f t="shared" si="0"/>
        <v>56</v>
      </c>
      <c r="D57" s="137" t="str">
        <f ca="1">IFERROR(OFFSET(TABLE!D$1,M!B57-1,0),"")</f>
        <v>Sam Redmond</v>
      </c>
      <c r="E57" s="138">
        <f ca="1">IFERROR(VLOOKUP(D57,TABLE!D:P,8,FALSE),"")</f>
        <v>3</v>
      </c>
      <c r="F57" s="139">
        <f ca="1">IFERROR(VLOOKUP(D57,TABLE!D:P,13,FALSE),"")</f>
        <v>300</v>
      </c>
    </row>
    <row r="58" spans="1:6" ht="15.75" customHeight="1" x14ac:dyDescent="0.35">
      <c r="A58" s="20">
        <f t="shared" si="1"/>
        <v>57</v>
      </c>
      <c r="B58" s="20">
        <f>IFERROR(MATCH(A$1&amp;A58,TABLE!A:A,0),"")</f>
        <v>127</v>
      </c>
      <c r="C58" s="137">
        <f t="shared" si="0"/>
        <v>57</v>
      </c>
      <c r="D58" s="137" t="str">
        <f ca="1">IFERROR(OFFSET(TABLE!D$1,M!B58-1,0),"")</f>
        <v>Andrew Bennett</v>
      </c>
      <c r="E58" s="138">
        <f ca="1">IFERROR(VLOOKUP(D58,TABLE!D:P,8,FALSE),"")</f>
        <v>3</v>
      </c>
      <c r="F58" s="139">
        <f ca="1">IFERROR(VLOOKUP(D58,TABLE!D:P,13,FALSE),"")</f>
        <v>298</v>
      </c>
    </row>
    <row r="59" spans="1:6" ht="15.75" customHeight="1" x14ac:dyDescent="0.35">
      <c r="A59" s="20">
        <f t="shared" si="1"/>
        <v>58</v>
      </c>
      <c r="B59" s="20">
        <f>IFERROR(MATCH(A$1&amp;A59,TABLE!A:A,0),"")</f>
        <v>128</v>
      </c>
      <c r="C59" s="137">
        <f t="shared" si="0"/>
        <v>58</v>
      </c>
      <c r="D59" s="137" t="str">
        <f ca="1">IFERROR(OFFSET(TABLE!D$1,M!B59-1,0),"")</f>
        <v>Jonathan Ball</v>
      </c>
      <c r="E59" s="138">
        <f ca="1">IFERROR(VLOOKUP(D59,TABLE!D:P,8,FALSE),"")</f>
        <v>3</v>
      </c>
      <c r="F59" s="139">
        <f ca="1">IFERROR(VLOOKUP(D59,TABLE!D:P,13,FALSE),"")</f>
        <v>297</v>
      </c>
    </row>
    <row r="60" spans="1:6" ht="15.75" customHeight="1" x14ac:dyDescent="0.35">
      <c r="A60" s="20">
        <f t="shared" si="1"/>
        <v>59</v>
      </c>
      <c r="B60" s="20">
        <f>IFERROR(MATCH(A$1&amp;A60,TABLE!A:A,0),"")</f>
        <v>129</v>
      </c>
      <c r="C60" s="137">
        <f t="shared" si="0"/>
        <v>59</v>
      </c>
      <c r="D60" s="137" t="str">
        <f ca="1">IFERROR(OFFSET(TABLE!D$1,M!B60-1,0),"")</f>
        <v>Conor Butterworth</v>
      </c>
      <c r="E60" s="138">
        <f ca="1">IFERROR(VLOOKUP(D60,TABLE!D:P,8,FALSE),"")</f>
        <v>3</v>
      </c>
      <c r="F60" s="139">
        <f ca="1">IFERROR(VLOOKUP(D60,TABLE!D:P,13,FALSE),"")</f>
        <v>293</v>
      </c>
    </row>
    <row r="61" spans="1:6" ht="15.75" customHeight="1" x14ac:dyDescent="0.35">
      <c r="A61" s="20">
        <f t="shared" si="1"/>
        <v>60</v>
      </c>
      <c r="B61" s="20">
        <f>IFERROR(MATCH(A$1&amp;A61,TABLE!A:A,0),"")</f>
        <v>130</v>
      </c>
      <c r="C61" s="137">
        <f t="shared" si="0"/>
        <v>60</v>
      </c>
      <c r="D61" s="137" t="str">
        <f ca="1">IFERROR(OFFSET(TABLE!D$1,M!B61-1,0),"")</f>
        <v>Edward Cheseldine</v>
      </c>
      <c r="E61" s="138">
        <f ca="1">IFERROR(VLOOKUP(D61,TABLE!D:P,8,FALSE),"")</f>
        <v>3</v>
      </c>
      <c r="F61" s="139">
        <f ca="1">IFERROR(VLOOKUP(D61,TABLE!D:P,13,FALSE),"")</f>
        <v>291</v>
      </c>
    </row>
    <row r="62" spans="1:6" ht="15.75" customHeight="1" x14ac:dyDescent="0.35">
      <c r="A62" s="20">
        <f t="shared" si="1"/>
        <v>61</v>
      </c>
      <c r="B62" s="20">
        <f>IFERROR(MATCH(A$1&amp;A62,TABLE!A:A,0),"")</f>
        <v>131</v>
      </c>
      <c r="C62" s="137">
        <f t="shared" si="0"/>
        <v>61</v>
      </c>
      <c r="D62" s="137" t="str">
        <f ca="1">IFERROR(OFFSET(TABLE!D$1,M!B62-1,0),"")</f>
        <v>Zejun Yao</v>
      </c>
      <c r="E62" s="138">
        <f ca="1">IFERROR(VLOOKUP(D62,TABLE!D:P,8,FALSE),"")</f>
        <v>3</v>
      </c>
      <c r="F62" s="139">
        <f ca="1">IFERROR(VLOOKUP(D62,TABLE!D:P,13,FALSE),"")</f>
        <v>290</v>
      </c>
    </row>
    <row r="63" spans="1:6" ht="15.75" customHeight="1" x14ac:dyDescent="0.35">
      <c r="A63" s="20">
        <f t="shared" si="1"/>
        <v>62</v>
      </c>
      <c r="B63" s="20">
        <f>IFERROR(MATCH(A$1&amp;A63,TABLE!A:A,0),"")</f>
        <v>132</v>
      </c>
      <c r="C63" s="137">
        <f t="shared" si="0"/>
        <v>62</v>
      </c>
      <c r="D63" s="137" t="str">
        <f ca="1">IFERROR(OFFSET(TABLE!D$1,M!B63-1,0),"")</f>
        <v>Ronan Loftus</v>
      </c>
      <c r="E63" s="138">
        <f ca="1">IFERROR(VLOOKUP(D63,TABLE!D:P,8,FALSE),"")</f>
        <v>3</v>
      </c>
      <c r="F63" s="139">
        <f ca="1">IFERROR(VLOOKUP(D63,TABLE!D:P,13,FALSE),"")</f>
        <v>288</v>
      </c>
    </row>
    <row r="64" spans="1:6" ht="15.75" customHeight="1" x14ac:dyDescent="0.35">
      <c r="A64" s="20">
        <f t="shared" si="1"/>
        <v>63</v>
      </c>
      <c r="B64" s="20">
        <f>IFERROR(MATCH(A$1&amp;A64,TABLE!A:A,0),"")</f>
        <v>133</v>
      </c>
      <c r="C64" s="137">
        <f t="shared" si="0"/>
        <v>63</v>
      </c>
      <c r="D64" s="137" t="str">
        <f ca="1">IFERROR(OFFSET(TABLE!D$1,M!B64-1,0),"")</f>
        <v>Adam Last</v>
      </c>
      <c r="E64" s="138">
        <f ca="1">IFERROR(VLOOKUP(D64,TABLE!D:P,8,FALSE),"")</f>
        <v>3</v>
      </c>
      <c r="F64" s="139">
        <f ca="1">IFERROR(VLOOKUP(D64,TABLE!D:P,13,FALSE),"")</f>
        <v>282</v>
      </c>
    </row>
    <row r="65" spans="1:6" ht="15.75" customHeight="1" x14ac:dyDescent="0.35">
      <c r="A65" s="20">
        <f t="shared" si="1"/>
        <v>64</v>
      </c>
      <c r="B65" s="20">
        <f>IFERROR(MATCH(A$1&amp;A65,TABLE!A:A,0),"")</f>
        <v>134</v>
      </c>
      <c r="C65" s="137">
        <f t="shared" si="0"/>
        <v>64</v>
      </c>
      <c r="D65" s="137" t="str">
        <f ca="1">IFERROR(OFFSET(TABLE!D$1,M!B65-1,0),"")</f>
        <v>Harry Whittaker</v>
      </c>
      <c r="E65" s="138">
        <f ca="1">IFERROR(VLOOKUP(D65,TABLE!D:P,8,FALSE),"")</f>
        <v>3</v>
      </c>
      <c r="F65" s="139">
        <f ca="1">IFERROR(VLOOKUP(D65,TABLE!D:P,13,FALSE),"")</f>
        <v>278</v>
      </c>
    </row>
    <row r="66" spans="1:6" ht="15.75" customHeight="1" x14ac:dyDescent="0.35">
      <c r="A66" s="20">
        <f t="shared" si="1"/>
        <v>65</v>
      </c>
      <c r="B66" s="20">
        <f>IFERROR(MATCH(A$1&amp;A66,TABLE!A:A,0),"")</f>
        <v>135</v>
      </c>
      <c r="C66" s="137">
        <f t="shared" si="0"/>
        <v>65</v>
      </c>
      <c r="D66" s="137" t="str">
        <f ca="1">IFERROR(OFFSET(TABLE!D$1,M!B66-1,0),"")</f>
        <v>Clive Bandy</v>
      </c>
      <c r="E66" s="138">
        <f ca="1">IFERROR(VLOOKUP(D66,TABLE!D:P,8,FALSE),"")</f>
        <v>3</v>
      </c>
      <c r="F66" s="139">
        <f ca="1">IFERROR(VLOOKUP(D66,TABLE!D:P,13,FALSE),"")</f>
        <v>277</v>
      </c>
    </row>
    <row r="67" spans="1:6" ht="15.75" customHeight="1" x14ac:dyDescent="0.35">
      <c r="A67" s="20">
        <f t="shared" si="1"/>
        <v>66</v>
      </c>
      <c r="B67" s="20">
        <f>IFERROR(MATCH(A$1&amp;A67,TABLE!A:A,0),"")</f>
        <v>136</v>
      </c>
      <c r="C67" s="137">
        <f t="shared" si="0"/>
        <v>66</v>
      </c>
      <c r="D67" s="137" t="str">
        <f ca="1">IFERROR(OFFSET(TABLE!D$1,M!B67-1,0),"")</f>
        <v>Tim Straughan</v>
      </c>
      <c r="E67" s="138">
        <f ca="1">IFERROR(VLOOKUP(D67,TABLE!D:P,8,FALSE),"")</f>
        <v>3</v>
      </c>
      <c r="F67" s="139">
        <f ca="1">IFERROR(VLOOKUP(D67,TABLE!D:P,13,FALSE),"")</f>
        <v>277</v>
      </c>
    </row>
    <row r="68" spans="1:6" ht="15.75" customHeight="1" x14ac:dyDescent="0.35">
      <c r="A68" s="20">
        <f t="shared" si="1"/>
        <v>67</v>
      </c>
      <c r="B68" s="20">
        <f>IFERROR(MATCH(A$1&amp;A68,TABLE!A:A,0),"")</f>
        <v>137</v>
      </c>
      <c r="C68" s="137">
        <f t="shared" si="0"/>
        <v>67</v>
      </c>
      <c r="D68" s="137" t="str">
        <f ca="1">IFERROR(OFFSET(TABLE!D$1,M!B68-1,0),"")</f>
        <v>Ethan O'Loughlin</v>
      </c>
      <c r="E68" s="138">
        <f ca="1">IFERROR(VLOOKUP(D68,TABLE!D:P,8,FALSE),"")</f>
        <v>3</v>
      </c>
      <c r="F68" s="139">
        <f ca="1">IFERROR(VLOOKUP(D68,TABLE!D:P,13,FALSE),"")</f>
        <v>274</v>
      </c>
    </row>
    <row r="69" spans="1:6" ht="15.75" customHeight="1" x14ac:dyDescent="0.35">
      <c r="A69" s="20">
        <f t="shared" si="1"/>
        <v>68</v>
      </c>
      <c r="B69" s="20">
        <f>IFERROR(MATCH(A$1&amp;A69,TABLE!A:A,0),"")</f>
        <v>138</v>
      </c>
      <c r="C69" s="137">
        <f t="shared" si="0"/>
        <v>68</v>
      </c>
      <c r="D69" s="137" t="str">
        <f ca="1">IFERROR(OFFSET(TABLE!D$1,M!B69-1,0),"")</f>
        <v>Mike Robins</v>
      </c>
      <c r="E69" s="138">
        <f ca="1">IFERROR(VLOOKUP(D69,TABLE!D:P,8,FALSE),"")</f>
        <v>3</v>
      </c>
      <c r="F69" s="139">
        <f ca="1">IFERROR(VLOOKUP(D69,TABLE!D:P,13,FALSE),"")</f>
        <v>265</v>
      </c>
    </row>
    <row r="70" spans="1:6" ht="15.75" customHeight="1" x14ac:dyDescent="0.35">
      <c r="A70" s="20">
        <f t="shared" si="1"/>
        <v>69</v>
      </c>
      <c r="B70" s="20">
        <f>IFERROR(MATCH(A$1&amp;A70,TABLE!A:A,0),"")</f>
        <v>139</v>
      </c>
      <c r="C70" s="137">
        <f t="shared" si="0"/>
        <v>69</v>
      </c>
      <c r="D70" s="137" t="str">
        <f ca="1">IFERROR(OFFSET(TABLE!D$1,M!B70-1,0),"")</f>
        <v>Mike Furby</v>
      </c>
      <c r="E70" s="138">
        <f ca="1">IFERROR(VLOOKUP(D70,TABLE!D:P,8,FALSE),"")</f>
        <v>3</v>
      </c>
      <c r="F70" s="139">
        <f ca="1">IFERROR(VLOOKUP(D70,TABLE!D:P,13,FALSE),"")</f>
        <v>254</v>
      </c>
    </row>
    <row r="71" spans="1:6" ht="15.75" customHeight="1" x14ac:dyDescent="0.35">
      <c r="A71" s="20">
        <f t="shared" si="1"/>
        <v>70</v>
      </c>
      <c r="B71" s="20">
        <f>IFERROR(MATCH(A$1&amp;A71,TABLE!A:A,0),"")</f>
        <v>140</v>
      </c>
      <c r="C71" s="137">
        <f t="shared" si="0"/>
        <v>70</v>
      </c>
      <c r="D71" s="137" t="str">
        <f ca="1">IFERROR(OFFSET(TABLE!D$1,M!B71-1,0),"")</f>
        <v>Nick Robinson</v>
      </c>
      <c r="E71" s="138">
        <f ca="1">IFERROR(VLOOKUP(D71,TABLE!D:P,8,FALSE),"")</f>
        <v>2</v>
      </c>
      <c r="F71" s="139">
        <f ca="1">IFERROR(VLOOKUP(D71,TABLE!D:P,13,FALSE),"")</f>
        <v>200</v>
      </c>
    </row>
    <row r="72" spans="1:6" ht="15.75" customHeight="1" x14ac:dyDescent="0.35">
      <c r="A72" s="20">
        <f t="shared" si="1"/>
        <v>71</v>
      </c>
      <c r="B72" s="20">
        <f>IFERROR(MATCH(A$1&amp;A72,TABLE!A:A,0),"")</f>
        <v>141</v>
      </c>
      <c r="C72" s="137">
        <f t="shared" si="0"/>
        <v>71</v>
      </c>
      <c r="D72" s="137" t="str">
        <f ca="1">IFERROR(OFFSET(TABLE!D$1,M!B72-1,0),"")</f>
        <v>Tom Van Rossum</v>
      </c>
      <c r="E72" s="138">
        <f ca="1">IFERROR(VLOOKUP(D72,TABLE!D:P,8,FALSE),"")</f>
        <v>2</v>
      </c>
      <c r="F72" s="139">
        <f ca="1">IFERROR(VLOOKUP(D72,TABLE!D:P,13,FALSE),"")</f>
        <v>197</v>
      </c>
    </row>
    <row r="73" spans="1:6" ht="15.75" customHeight="1" x14ac:dyDescent="0.35">
      <c r="A73" s="20">
        <f t="shared" si="1"/>
        <v>72</v>
      </c>
      <c r="B73" s="20">
        <f>IFERROR(MATCH(A$1&amp;A73,TABLE!A:A,0),"")</f>
        <v>142</v>
      </c>
      <c r="C73" s="137">
        <f t="shared" si="0"/>
        <v>72</v>
      </c>
      <c r="D73" s="137" t="str">
        <f ca="1">IFERROR(OFFSET(TABLE!D$1,M!B73-1,0),"")</f>
        <v>Alfie Jones</v>
      </c>
      <c r="E73" s="138">
        <f ca="1">IFERROR(VLOOKUP(D73,TABLE!D:P,8,FALSE),"")</f>
        <v>2</v>
      </c>
      <c r="F73" s="139">
        <f ca="1">IFERROR(VLOOKUP(D73,TABLE!D:P,13,FALSE),"")</f>
        <v>194</v>
      </c>
    </row>
    <row r="74" spans="1:6" ht="15.75" customHeight="1" x14ac:dyDescent="0.35">
      <c r="A74" s="20">
        <f t="shared" si="1"/>
        <v>73</v>
      </c>
      <c r="B74" s="20">
        <f>IFERROR(MATCH(A$1&amp;A74,TABLE!A:A,0),"")</f>
        <v>143</v>
      </c>
      <c r="C74" s="137">
        <f t="shared" si="0"/>
        <v>73</v>
      </c>
      <c r="D74" s="137" t="str">
        <f ca="1">IFERROR(OFFSET(TABLE!D$1,M!B74-1,0),"")</f>
        <v>Jon Pownall</v>
      </c>
      <c r="E74" s="138">
        <f ca="1">IFERROR(VLOOKUP(D74,TABLE!D:P,8,FALSE),"")</f>
        <v>2</v>
      </c>
      <c r="F74" s="139">
        <f ca="1">IFERROR(VLOOKUP(D74,TABLE!D:P,13,FALSE),"")</f>
        <v>194</v>
      </c>
    </row>
    <row r="75" spans="1:6" ht="15.75" customHeight="1" x14ac:dyDescent="0.35">
      <c r="A75" s="20">
        <f t="shared" si="1"/>
        <v>74</v>
      </c>
      <c r="B75" s="20">
        <f>IFERROR(MATCH(A$1&amp;A75,TABLE!A:A,0),"")</f>
        <v>144</v>
      </c>
      <c r="C75" s="137">
        <f t="shared" si="0"/>
        <v>74</v>
      </c>
      <c r="D75" s="137" t="str">
        <f ca="1">IFERROR(OFFSET(TABLE!D$1,M!B75-1,0),"")</f>
        <v>Levi Woodger</v>
      </c>
      <c r="E75" s="138">
        <f ca="1">IFERROR(VLOOKUP(D75,TABLE!D:P,8,FALSE),"")</f>
        <v>2</v>
      </c>
      <c r="F75" s="139">
        <f ca="1">IFERROR(VLOOKUP(D75,TABLE!D:P,13,FALSE),"")</f>
        <v>192</v>
      </c>
    </row>
    <row r="76" spans="1:6" ht="15.75" customHeight="1" x14ac:dyDescent="0.35">
      <c r="A76" s="20">
        <f t="shared" si="1"/>
        <v>75</v>
      </c>
      <c r="B76" s="20">
        <f>IFERROR(MATCH(A$1&amp;A76,TABLE!A:A,0),"")</f>
        <v>145</v>
      </c>
      <c r="C76" s="137">
        <f t="shared" si="0"/>
        <v>75</v>
      </c>
      <c r="D76" s="137" t="str">
        <f ca="1">IFERROR(OFFSET(TABLE!D$1,M!B76-1,0),"")</f>
        <v>Simeon Tedd</v>
      </c>
      <c r="E76" s="138">
        <f ca="1">IFERROR(VLOOKUP(D76,TABLE!D:P,8,FALSE),"")</f>
        <v>2</v>
      </c>
      <c r="F76" s="139">
        <f ca="1">IFERROR(VLOOKUP(D76,TABLE!D:P,13,FALSE),"")</f>
        <v>192</v>
      </c>
    </row>
    <row r="77" spans="1:6" ht="15.75" customHeight="1" x14ac:dyDescent="0.35">
      <c r="A77" s="20">
        <f t="shared" si="1"/>
        <v>76</v>
      </c>
      <c r="B77" s="20">
        <f>IFERROR(MATCH(A$1&amp;A77,TABLE!A:A,0),"")</f>
        <v>146</v>
      </c>
      <c r="C77" s="137">
        <f t="shared" si="0"/>
        <v>76</v>
      </c>
      <c r="D77" s="137" t="str">
        <f ca="1">IFERROR(OFFSET(TABLE!D$1,M!B77-1,0),"")</f>
        <v>Nick Smith</v>
      </c>
      <c r="E77" s="138">
        <f ca="1">IFERROR(VLOOKUP(D77,TABLE!D:P,8,FALSE),"")</f>
        <v>2</v>
      </c>
      <c r="F77" s="139">
        <f ca="1">IFERROR(VLOOKUP(D77,TABLE!D:P,13,FALSE),"")</f>
        <v>191</v>
      </c>
    </row>
    <row r="78" spans="1:6" ht="15.75" customHeight="1" x14ac:dyDescent="0.35">
      <c r="A78" s="20">
        <f t="shared" si="1"/>
        <v>77</v>
      </c>
      <c r="B78" s="20">
        <f>IFERROR(MATCH(A$1&amp;A78,TABLE!A:A,0),"")</f>
        <v>147</v>
      </c>
      <c r="C78" s="137">
        <f t="shared" si="0"/>
        <v>77</v>
      </c>
      <c r="D78" s="137" t="str">
        <f ca="1">IFERROR(OFFSET(TABLE!D$1,M!B78-1,0),"")</f>
        <v>Oliver Lubiecki</v>
      </c>
      <c r="E78" s="138">
        <f ca="1">IFERROR(VLOOKUP(D78,TABLE!D:P,8,FALSE),"")</f>
        <v>2</v>
      </c>
      <c r="F78" s="139">
        <f ca="1">IFERROR(VLOOKUP(D78,TABLE!D:P,13,FALSE),"")</f>
        <v>191</v>
      </c>
    </row>
    <row r="79" spans="1:6" ht="15.75" customHeight="1" x14ac:dyDescent="0.35">
      <c r="A79" s="20">
        <f t="shared" si="1"/>
        <v>78</v>
      </c>
      <c r="B79" s="20">
        <f>IFERROR(MATCH(A$1&amp;A79,TABLE!A:A,0),"")</f>
        <v>148</v>
      </c>
      <c r="C79" s="137">
        <f t="shared" si="0"/>
        <v>78</v>
      </c>
      <c r="D79" s="137" t="str">
        <f ca="1">IFERROR(OFFSET(TABLE!D$1,M!B79-1,0),"")</f>
        <v>Ewan Reid</v>
      </c>
      <c r="E79" s="138">
        <f ca="1">IFERROR(VLOOKUP(D79,TABLE!D:P,8,FALSE),"")</f>
        <v>2</v>
      </c>
      <c r="F79" s="139">
        <f ca="1">IFERROR(VLOOKUP(D79,TABLE!D:P,13,FALSE),"")</f>
        <v>190</v>
      </c>
    </row>
    <row r="80" spans="1:6" ht="15.75" customHeight="1" x14ac:dyDescent="0.35">
      <c r="A80" s="20">
        <f t="shared" si="1"/>
        <v>79</v>
      </c>
      <c r="B80" s="20">
        <f>IFERROR(MATCH(A$1&amp;A80,TABLE!A:A,0),"")</f>
        <v>149</v>
      </c>
      <c r="C80" s="137">
        <f t="shared" si="0"/>
        <v>79</v>
      </c>
      <c r="D80" s="137" t="str">
        <f ca="1">IFERROR(OFFSET(TABLE!D$1,M!B80-1,0),"")</f>
        <v>Chris Dietz</v>
      </c>
      <c r="E80" s="138">
        <f ca="1">IFERROR(VLOOKUP(D80,TABLE!D:P,8,FALSE),"")</f>
        <v>2</v>
      </c>
      <c r="F80" s="139">
        <f ca="1">IFERROR(VLOOKUP(D80,TABLE!D:P,13,FALSE),"")</f>
        <v>189</v>
      </c>
    </row>
    <row r="81" spans="1:6" ht="15.75" customHeight="1" x14ac:dyDescent="0.35">
      <c r="A81" s="20">
        <f t="shared" si="1"/>
        <v>80</v>
      </c>
      <c r="B81" s="20">
        <f>IFERROR(MATCH(A$1&amp;A81,TABLE!A:A,0),"")</f>
        <v>150</v>
      </c>
      <c r="C81" s="137">
        <f t="shared" si="0"/>
        <v>80</v>
      </c>
      <c r="D81" s="137" t="str">
        <f ca="1">IFERROR(OFFSET(TABLE!D$1,M!B81-1,0),"")</f>
        <v>Tom Thomas</v>
      </c>
      <c r="E81" s="138">
        <f ca="1">IFERROR(VLOOKUP(D81,TABLE!D:P,8,FALSE),"")</f>
        <v>2</v>
      </c>
      <c r="F81" s="139">
        <f ca="1">IFERROR(VLOOKUP(D81,TABLE!D:P,13,FALSE),"")</f>
        <v>189</v>
      </c>
    </row>
    <row r="82" spans="1:6" ht="15.75" customHeight="1" x14ac:dyDescent="0.35">
      <c r="A82" s="20">
        <f t="shared" si="1"/>
        <v>81</v>
      </c>
      <c r="B82" s="20">
        <f>IFERROR(MATCH(A$1&amp;A82,TABLE!A:A,0),"")</f>
        <v>151</v>
      </c>
      <c r="C82" s="137">
        <f t="shared" si="0"/>
        <v>81</v>
      </c>
      <c r="D82" s="137" t="str">
        <f ca="1">IFERROR(OFFSET(TABLE!D$1,M!B82-1,0),"")</f>
        <v>James Gostling</v>
      </c>
      <c r="E82" s="138">
        <f ca="1">IFERROR(VLOOKUP(D82,TABLE!D:P,8,FALSE),"")</f>
        <v>2</v>
      </c>
      <c r="F82" s="139">
        <f ca="1">IFERROR(VLOOKUP(D82,TABLE!D:P,13,FALSE),"")</f>
        <v>187</v>
      </c>
    </row>
    <row r="83" spans="1:6" ht="15.75" customHeight="1" x14ac:dyDescent="0.35">
      <c r="A83" s="20">
        <f t="shared" si="1"/>
        <v>82</v>
      </c>
      <c r="B83" s="20">
        <f>IFERROR(MATCH(A$1&amp;A83,TABLE!A:A,0),"")</f>
        <v>152</v>
      </c>
      <c r="C83" s="137">
        <f t="shared" si="0"/>
        <v>82</v>
      </c>
      <c r="D83" s="137" t="str">
        <f ca="1">IFERROR(OFFSET(TABLE!D$1,M!B83-1,0),"")</f>
        <v>Tahir Akhtar</v>
      </c>
      <c r="E83" s="138">
        <f ca="1">IFERROR(VLOOKUP(D83,TABLE!D:P,8,FALSE),"")</f>
        <v>2</v>
      </c>
      <c r="F83" s="139">
        <f ca="1">IFERROR(VLOOKUP(D83,TABLE!D:P,13,FALSE),"")</f>
        <v>180</v>
      </c>
    </row>
    <row r="84" spans="1:6" ht="15.75" customHeight="1" x14ac:dyDescent="0.35">
      <c r="A84" s="20">
        <f t="shared" si="1"/>
        <v>83</v>
      </c>
      <c r="B84" s="20">
        <f>IFERROR(MATCH(A$1&amp;A84,TABLE!A:A,0),"")</f>
        <v>153</v>
      </c>
      <c r="C84" s="137">
        <f t="shared" si="0"/>
        <v>83</v>
      </c>
      <c r="D84" s="137" t="str">
        <f ca="1">IFERROR(OFFSET(TABLE!D$1,M!B84-1,0),"")</f>
        <v>Shamus Chichon</v>
      </c>
      <c r="E84" s="138">
        <f ca="1">IFERROR(VLOOKUP(D84,TABLE!D:P,8,FALSE),"")</f>
        <v>2</v>
      </c>
      <c r="F84" s="139">
        <f ca="1">IFERROR(VLOOKUP(D84,TABLE!D:P,13,FALSE),"")</f>
        <v>179</v>
      </c>
    </row>
    <row r="85" spans="1:6" ht="15.75" customHeight="1" x14ac:dyDescent="0.35">
      <c r="A85" s="20">
        <f t="shared" si="1"/>
        <v>84</v>
      </c>
      <c r="B85" s="20">
        <f>IFERROR(MATCH(A$1&amp;A85,TABLE!A:A,0),"")</f>
        <v>154</v>
      </c>
      <c r="C85" s="137">
        <f t="shared" si="0"/>
        <v>84</v>
      </c>
      <c r="D85" s="137" t="str">
        <f ca="1">IFERROR(OFFSET(TABLE!D$1,M!B85-1,0),"")</f>
        <v>Tim Towler</v>
      </c>
      <c r="E85" s="138">
        <f ca="1">IFERROR(VLOOKUP(D85,TABLE!D:P,8,FALSE),"")</f>
        <v>2</v>
      </c>
      <c r="F85" s="139">
        <f ca="1">IFERROR(VLOOKUP(D85,TABLE!D:P,13,FALSE),"")</f>
        <v>179</v>
      </c>
    </row>
    <row r="86" spans="1:6" ht="15.75" customHeight="1" x14ac:dyDescent="0.35">
      <c r="A86" s="20">
        <f t="shared" si="1"/>
        <v>85</v>
      </c>
      <c r="B86" s="20">
        <f>IFERROR(MATCH(A$1&amp;A86,TABLE!A:A,0),"")</f>
        <v>155</v>
      </c>
      <c r="C86" s="137">
        <f t="shared" si="0"/>
        <v>85</v>
      </c>
      <c r="D86" s="137" t="str">
        <f ca="1">IFERROR(OFFSET(TABLE!D$1,M!B86-1,0),"")</f>
        <v>Andrew Stockwell</v>
      </c>
      <c r="E86" s="138">
        <f ca="1">IFERROR(VLOOKUP(D86,TABLE!D:P,8,FALSE),"")</f>
        <v>2</v>
      </c>
      <c r="F86" s="139">
        <f ca="1">IFERROR(VLOOKUP(D86,TABLE!D:P,13,FALSE),"")</f>
        <v>173</v>
      </c>
    </row>
    <row r="87" spans="1:6" ht="15.75" customHeight="1" x14ac:dyDescent="0.35">
      <c r="A87" s="20">
        <f t="shared" si="1"/>
        <v>86</v>
      </c>
      <c r="B87" s="20">
        <f>IFERROR(MATCH(A$1&amp;A87,TABLE!A:A,0),"")</f>
        <v>156</v>
      </c>
      <c r="C87" s="137">
        <f t="shared" si="0"/>
        <v>86</v>
      </c>
      <c r="D87" s="137" t="str">
        <f ca="1">IFERROR(OFFSET(TABLE!D$1,M!B87-1,0),"")</f>
        <v>Alan Hutchinson</v>
      </c>
      <c r="E87" s="138">
        <f ca="1">IFERROR(VLOOKUP(D87,TABLE!D:P,8,FALSE),"")</f>
        <v>2</v>
      </c>
      <c r="F87" s="139">
        <f ca="1">IFERROR(VLOOKUP(D87,TABLE!D:P,13,FALSE),"")</f>
        <v>171</v>
      </c>
    </row>
    <row r="88" spans="1:6" ht="15.75" customHeight="1" x14ac:dyDescent="0.35">
      <c r="A88" s="20">
        <f t="shared" si="1"/>
        <v>87</v>
      </c>
      <c r="B88" s="20">
        <f>IFERROR(MATCH(A$1&amp;A88,TABLE!A:A,0),"")</f>
        <v>157</v>
      </c>
      <c r="C88" s="137">
        <f t="shared" si="0"/>
        <v>87</v>
      </c>
      <c r="D88" s="137" t="str">
        <f ca="1">IFERROR(OFFSET(TABLE!D$1,M!B88-1,0),"")</f>
        <v>Matt Allen</v>
      </c>
      <c r="E88" s="138">
        <f ca="1">IFERROR(VLOOKUP(D88,TABLE!D:P,8,FALSE),"")</f>
        <v>2</v>
      </c>
      <c r="F88" s="139">
        <f ca="1">IFERROR(VLOOKUP(D88,TABLE!D:P,13,FALSE),"")</f>
        <v>162</v>
      </c>
    </row>
    <row r="89" spans="1:6" ht="15.75" customHeight="1" x14ac:dyDescent="0.35">
      <c r="A89" s="20">
        <f t="shared" si="1"/>
        <v>88</v>
      </c>
      <c r="B89" s="20">
        <f>IFERROR(MATCH(A$1&amp;A89,TABLE!A:A,0),"")</f>
        <v>158</v>
      </c>
      <c r="C89" s="137">
        <f t="shared" si="0"/>
        <v>88</v>
      </c>
      <c r="D89" s="137" t="str">
        <f ca="1">IFERROR(OFFSET(TABLE!D$1,M!B89-1,0),"")</f>
        <v>Simon Turner</v>
      </c>
      <c r="E89" s="138">
        <f ca="1">IFERROR(VLOOKUP(D89,TABLE!D:P,8,FALSE),"")</f>
        <v>1</v>
      </c>
      <c r="F89" s="139">
        <f ca="1">IFERROR(VLOOKUP(D89,TABLE!D:P,13,FALSE),"")</f>
        <v>100</v>
      </c>
    </row>
    <row r="90" spans="1:6" ht="15.75" customHeight="1" x14ac:dyDescent="0.35">
      <c r="A90" s="20">
        <f t="shared" si="1"/>
        <v>89</v>
      </c>
      <c r="B90" s="20">
        <f>IFERROR(MATCH(A$1&amp;A90,TABLE!A:A,0),"")</f>
        <v>159</v>
      </c>
      <c r="C90" s="137">
        <f t="shared" si="0"/>
        <v>89</v>
      </c>
      <c r="D90" s="137" t="str">
        <f ca="1">IFERROR(OFFSET(TABLE!D$1,M!B90-1,0),"")</f>
        <v>Joel Caleb</v>
      </c>
      <c r="E90" s="138">
        <f ca="1">IFERROR(VLOOKUP(D90,TABLE!D:P,8,FALSE),"")</f>
        <v>1</v>
      </c>
      <c r="F90" s="139">
        <f ca="1">IFERROR(VLOOKUP(D90,TABLE!D:P,13,FALSE),"")</f>
        <v>99</v>
      </c>
    </row>
    <row r="91" spans="1:6" ht="15.75" customHeight="1" x14ac:dyDescent="0.35">
      <c r="A91" s="20">
        <f t="shared" si="1"/>
        <v>90</v>
      </c>
      <c r="B91" s="20">
        <f>IFERROR(MATCH(A$1&amp;A91,TABLE!A:A,0),"")</f>
        <v>160</v>
      </c>
      <c r="C91" s="137">
        <f t="shared" si="0"/>
        <v>90</v>
      </c>
      <c r="D91" s="137" t="str">
        <f ca="1">IFERROR(OFFSET(TABLE!D$1,M!B91-1,0),"")</f>
        <v>Robert Howard</v>
      </c>
      <c r="E91" s="138">
        <f ca="1">IFERROR(VLOOKUP(D91,TABLE!D:P,8,FALSE),"")</f>
        <v>1</v>
      </c>
      <c r="F91" s="139">
        <f ca="1">IFERROR(VLOOKUP(D91,TABLE!D:P,13,FALSE),"")</f>
        <v>99</v>
      </c>
    </row>
    <row r="92" spans="1:6" ht="15.75" customHeight="1" x14ac:dyDescent="0.35">
      <c r="A92" s="20">
        <f t="shared" si="1"/>
        <v>91</v>
      </c>
      <c r="B92" s="20">
        <f>IFERROR(MATCH(A$1&amp;A92,TABLE!A:A,0),"")</f>
        <v>161</v>
      </c>
      <c r="C92" s="137">
        <f t="shared" si="0"/>
        <v>91</v>
      </c>
      <c r="D92" s="137" t="str">
        <f ca="1">IFERROR(OFFSET(TABLE!D$1,M!B92-1,0),"")</f>
        <v>Alex Nancolas</v>
      </c>
      <c r="E92" s="138">
        <f ca="1">IFERROR(VLOOKUP(D92,TABLE!D:P,8,FALSE),"")</f>
        <v>1</v>
      </c>
      <c r="F92" s="139">
        <f ca="1">IFERROR(VLOOKUP(D92,TABLE!D:P,13,FALSE),"")</f>
        <v>97</v>
      </c>
    </row>
    <row r="93" spans="1:6" ht="15.75" customHeight="1" x14ac:dyDescent="0.35">
      <c r="A93" s="20">
        <f t="shared" si="1"/>
        <v>92</v>
      </c>
      <c r="B93" s="20">
        <f>IFERROR(MATCH(A$1&amp;A93,TABLE!A:A,0),"")</f>
        <v>162</v>
      </c>
      <c r="C93" s="137">
        <f t="shared" si="0"/>
        <v>92</v>
      </c>
      <c r="D93" s="137" t="str">
        <f ca="1">IFERROR(OFFSET(TABLE!D$1,M!B93-1,0),"")</f>
        <v>James Morris</v>
      </c>
      <c r="E93" s="138">
        <f ca="1">IFERROR(VLOOKUP(D93,TABLE!D:P,8,FALSE),"")</f>
        <v>1</v>
      </c>
      <c r="F93" s="139">
        <f ca="1">IFERROR(VLOOKUP(D93,TABLE!D:P,13,FALSE),"")</f>
        <v>96</v>
      </c>
    </row>
    <row r="94" spans="1:6" ht="15.75" customHeight="1" x14ac:dyDescent="0.35">
      <c r="A94" s="20">
        <f t="shared" si="1"/>
        <v>93</v>
      </c>
      <c r="B94" s="20">
        <f>IFERROR(MATCH(A$1&amp;A94,TABLE!A:A,0),"")</f>
        <v>163</v>
      </c>
      <c r="C94" s="137">
        <f t="shared" si="0"/>
        <v>93</v>
      </c>
      <c r="D94" s="137" t="str">
        <f ca="1">IFERROR(OFFSET(TABLE!D$1,M!B94-1,0),"")</f>
        <v>Mattia Dessi</v>
      </c>
      <c r="E94" s="138">
        <f ca="1">IFERROR(VLOOKUP(D94,TABLE!D:P,8,FALSE),"")</f>
        <v>1</v>
      </c>
      <c r="F94" s="139">
        <f ca="1">IFERROR(VLOOKUP(D94,TABLE!D:P,13,FALSE),"")</f>
        <v>96</v>
      </c>
    </row>
    <row r="95" spans="1:6" ht="15.75" customHeight="1" x14ac:dyDescent="0.35">
      <c r="A95" s="20">
        <f t="shared" si="1"/>
        <v>94</v>
      </c>
      <c r="B95" s="20">
        <f>IFERROR(MATCH(A$1&amp;A95,TABLE!A:A,0),"")</f>
        <v>164</v>
      </c>
      <c r="C95" s="137">
        <f t="shared" si="0"/>
        <v>94</v>
      </c>
      <c r="D95" s="137" t="str">
        <f ca="1">IFERROR(OFFSET(TABLE!D$1,M!B95-1,0),"")</f>
        <v>Dan Fisher</v>
      </c>
      <c r="E95" s="138">
        <f ca="1">IFERROR(VLOOKUP(D95,TABLE!D:P,8,FALSE),"")</f>
        <v>1</v>
      </c>
      <c r="F95" s="139">
        <f ca="1">IFERROR(VLOOKUP(D95,TABLE!D:P,13,FALSE),"")</f>
        <v>95</v>
      </c>
    </row>
    <row r="96" spans="1:6" ht="15.75" customHeight="1" x14ac:dyDescent="0.35">
      <c r="A96" s="20">
        <f t="shared" si="1"/>
        <v>95</v>
      </c>
      <c r="B96" s="20">
        <f>IFERROR(MATCH(A$1&amp;A96,TABLE!A:A,0),"")</f>
        <v>165</v>
      </c>
      <c r="C96" s="137">
        <f t="shared" si="0"/>
        <v>95</v>
      </c>
      <c r="D96" s="137" t="str">
        <f ca="1">IFERROR(OFFSET(TABLE!D$1,M!B96-1,0),"")</f>
        <v>Joseph Urquhart</v>
      </c>
      <c r="E96" s="138">
        <f ca="1">IFERROR(VLOOKUP(D96,TABLE!D:P,8,FALSE),"")</f>
        <v>1</v>
      </c>
      <c r="F96" s="139">
        <f ca="1">IFERROR(VLOOKUP(D96,TABLE!D:P,13,FALSE),"")</f>
        <v>95</v>
      </c>
    </row>
    <row r="97" spans="1:6" ht="15.75" customHeight="1" x14ac:dyDescent="0.35">
      <c r="A97" s="20">
        <f t="shared" si="1"/>
        <v>96</v>
      </c>
      <c r="B97" s="20">
        <f>IFERROR(MATCH(A$1&amp;A97,TABLE!A:A,0),"")</f>
        <v>166</v>
      </c>
      <c r="C97" s="137">
        <f t="shared" si="0"/>
        <v>96</v>
      </c>
      <c r="D97" s="137" t="str">
        <f ca="1">IFERROR(OFFSET(TABLE!D$1,M!B97-1,0),"")</f>
        <v>Harry Ndawula</v>
      </c>
      <c r="E97" s="138">
        <f ca="1">IFERROR(VLOOKUP(D97,TABLE!D:P,8,FALSE),"")</f>
        <v>1</v>
      </c>
      <c r="F97" s="139">
        <f ca="1">IFERROR(VLOOKUP(D97,TABLE!D:P,13,FALSE),"")</f>
        <v>94</v>
      </c>
    </row>
    <row r="98" spans="1:6" ht="15.75" customHeight="1" x14ac:dyDescent="0.35">
      <c r="A98" s="20">
        <f t="shared" si="1"/>
        <v>97</v>
      </c>
      <c r="B98" s="20">
        <f>IFERROR(MATCH(A$1&amp;A98,TABLE!A:A,0),"")</f>
        <v>167</v>
      </c>
      <c r="C98" s="137">
        <f t="shared" si="0"/>
        <v>97</v>
      </c>
      <c r="D98" s="137" t="str">
        <f ca="1">IFERROR(OFFSET(TABLE!D$1,M!B98-1,0),"")</f>
        <v>Joshua Taylor-Brown</v>
      </c>
      <c r="E98" s="138">
        <f ca="1">IFERROR(VLOOKUP(D98,TABLE!D:P,8,FALSE),"")</f>
        <v>1</v>
      </c>
      <c r="F98" s="139">
        <f ca="1">IFERROR(VLOOKUP(D98,TABLE!D:P,13,FALSE),"")</f>
        <v>94</v>
      </c>
    </row>
    <row r="99" spans="1:6" ht="15.75" customHeight="1" x14ac:dyDescent="0.35">
      <c r="A99" s="20">
        <f t="shared" si="1"/>
        <v>98</v>
      </c>
      <c r="B99" s="20">
        <f>IFERROR(MATCH(A$1&amp;A99,TABLE!A:A,0),"")</f>
        <v>168</v>
      </c>
      <c r="C99" s="137">
        <f t="shared" si="0"/>
        <v>98</v>
      </c>
      <c r="D99" s="137" t="str">
        <f ca="1">IFERROR(OFFSET(TABLE!D$1,M!B99-1,0),"")</f>
        <v>Justin Vogler</v>
      </c>
      <c r="E99" s="138">
        <f ca="1">IFERROR(VLOOKUP(D99,TABLE!D:P,8,FALSE),"")</f>
        <v>1</v>
      </c>
      <c r="F99" s="139">
        <f ca="1">IFERROR(VLOOKUP(D99,TABLE!D:P,13,FALSE),"")</f>
        <v>94</v>
      </c>
    </row>
    <row r="100" spans="1:6" ht="15.75" customHeight="1" x14ac:dyDescent="0.35">
      <c r="A100" s="20">
        <f t="shared" si="1"/>
        <v>99</v>
      </c>
      <c r="B100" s="20">
        <f>IFERROR(MATCH(A$1&amp;A100,TABLE!A:A,0),"")</f>
        <v>169</v>
      </c>
      <c r="C100" s="137">
        <f t="shared" si="0"/>
        <v>99</v>
      </c>
      <c r="D100" s="137" t="str">
        <f ca="1">IFERROR(OFFSET(TABLE!D$1,M!B100-1,0),"")</f>
        <v>Josh Salmon</v>
      </c>
      <c r="E100" s="138">
        <f ca="1">IFERROR(VLOOKUP(D100,TABLE!D:P,8,FALSE),"")</f>
        <v>1</v>
      </c>
      <c r="F100" s="139">
        <f ca="1">IFERROR(VLOOKUP(D100,TABLE!D:P,13,FALSE),"")</f>
        <v>93</v>
      </c>
    </row>
    <row r="101" spans="1:6" ht="15.75" customHeight="1" x14ac:dyDescent="0.35">
      <c r="A101" s="20">
        <f t="shared" si="1"/>
        <v>100</v>
      </c>
      <c r="B101" s="20">
        <f>IFERROR(MATCH(A$1&amp;A101,TABLE!A:A,0),"")</f>
        <v>170</v>
      </c>
      <c r="C101" s="137">
        <f t="shared" si="0"/>
        <v>100</v>
      </c>
      <c r="D101" s="137" t="str">
        <f ca="1">IFERROR(OFFSET(TABLE!D$1,M!B101-1,0),"")</f>
        <v>Harry Durbin</v>
      </c>
      <c r="E101" s="138">
        <f ca="1">IFERROR(VLOOKUP(D101,TABLE!D:P,8,FALSE),"")</f>
        <v>1</v>
      </c>
      <c r="F101" s="139">
        <f ca="1">IFERROR(VLOOKUP(D101,TABLE!D:P,13,FALSE),"")</f>
        <v>92</v>
      </c>
    </row>
    <row r="102" spans="1:6" ht="15.75" customHeight="1" x14ac:dyDescent="0.35">
      <c r="A102" s="20">
        <f t="shared" si="1"/>
        <v>101</v>
      </c>
      <c r="B102" s="20">
        <f>IFERROR(MATCH(A$1&amp;A102,TABLE!A:A,0),"")</f>
        <v>171</v>
      </c>
      <c r="C102" s="137">
        <f t="shared" si="0"/>
        <v>101</v>
      </c>
      <c r="D102" s="137" t="str">
        <f ca="1">IFERROR(OFFSET(TABLE!D$1,M!B102-1,0),"")</f>
        <v>Adrian Keeler</v>
      </c>
      <c r="E102" s="138">
        <f ca="1">IFERROR(VLOOKUP(D102,TABLE!D:P,8,FALSE),"")</f>
        <v>1</v>
      </c>
      <c r="F102" s="139">
        <f ca="1">IFERROR(VLOOKUP(D102,TABLE!D:P,13,FALSE),"")</f>
        <v>91</v>
      </c>
    </row>
    <row r="103" spans="1:6" ht="15.75" customHeight="1" x14ac:dyDescent="0.35">
      <c r="A103" s="20">
        <f t="shared" si="1"/>
        <v>102</v>
      </c>
      <c r="B103" s="20">
        <f>IFERROR(MATCH(A$1&amp;A103,TABLE!A:A,0),"")</f>
        <v>172</v>
      </c>
      <c r="C103" s="137">
        <f t="shared" si="0"/>
        <v>102</v>
      </c>
      <c r="D103" s="137" t="str">
        <f ca="1">IFERROR(OFFSET(TABLE!D$1,M!B103-1,0),"")</f>
        <v>Elliot Rushgrove</v>
      </c>
      <c r="E103" s="138">
        <f ca="1">IFERROR(VLOOKUP(D103,TABLE!D:P,8,FALSE),"")</f>
        <v>1</v>
      </c>
      <c r="F103" s="139">
        <f ca="1">IFERROR(VLOOKUP(D103,TABLE!D:P,13,FALSE),"")</f>
        <v>90</v>
      </c>
    </row>
    <row r="104" spans="1:6" ht="15.75" customHeight="1" x14ac:dyDescent="0.35">
      <c r="A104" s="20">
        <f t="shared" si="1"/>
        <v>103</v>
      </c>
      <c r="B104" s="20">
        <f>IFERROR(MATCH(A$1&amp;A104,TABLE!A:A,0),"")</f>
        <v>173</v>
      </c>
      <c r="C104" s="137">
        <f t="shared" si="0"/>
        <v>103</v>
      </c>
      <c r="D104" s="137" t="str">
        <f ca="1">IFERROR(OFFSET(TABLE!D$1,M!B104-1,0),"")</f>
        <v>James Walker</v>
      </c>
      <c r="E104" s="138">
        <f ca="1">IFERROR(VLOOKUP(D104,TABLE!D:P,8,FALSE),"")</f>
        <v>1</v>
      </c>
      <c r="F104" s="139">
        <f ca="1">IFERROR(VLOOKUP(D104,TABLE!D:P,13,FALSE),"")</f>
        <v>90</v>
      </c>
    </row>
    <row r="105" spans="1:6" ht="15.75" customHeight="1" x14ac:dyDescent="0.35">
      <c r="A105" s="20">
        <f t="shared" si="1"/>
        <v>104</v>
      </c>
      <c r="B105" s="20">
        <f>IFERROR(MATCH(A$1&amp;A105,TABLE!A:A,0),"")</f>
        <v>174</v>
      </c>
      <c r="C105" s="137">
        <f t="shared" si="0"/>
        <v>104</v>
      </c>
      <c r="D105" s="137" t="str">
        <f ca="1">IFERROR(OFFSET(TABLE!D$1,M!B105-1,0),"")</f>
        <v>Paul Berwin</v>
      </c>
      <c r="E105" s="138">
        <f ca="1">IFERROR(VLOOKUP(D105,TABLE!D:P,8,FALSE),"")</f>
        <v>1</v>
      </c>
      <c r="F105" s="139">
        <f ca="1">IFERROR(VLOOKUP(D105,TABLE!D:P,13,FALSE),"")</f>
        <v>90</v>
      </c>
    </row>
    <row r="106" spans="1:6" ht="15.75" customHeight="1" x14ac:dyDescent="0.35">
      <c r="A106" s="20">
        <f t="shared" si="1"/>
        <v>105</v>
      </c>
      <c r="B106" s="20">
        <f>IFERROR(MATCH(A$1&amp;A106,TABLE!A:A,0),"")</f>
        <v>175</v>
      </c>
      <c r="C106" s="137">
        <f t="shared" si="0"/>
        <v>105</v>
      </c>
      <c r="D106" s="137" t="str">
        <f ca="1">IFERROR(OFFSET(TABLE!D$1,M!B106-1,0),"")</f>
        <v>William Caleb</v>
      </c>
      <c r="E106" s="138">
        <f ca="1">IFERROR(VLOOKUP(D106,TABLE!D:P,8,FALSE),"")</f>
        <v>1</v>
      </c>
      <c r="F106" s="139">
        <f ca="1">IFERROR(VLOOKUP(D106,TABLE!D:P,13,FALSE),"")</f>
        <v>89</v>
      </c>
    </row>
    <row r="107" spans="1:6" ht="15.75" customHeight="1" x14ac:dyDescent="0.35">
      <c r="A107" s="20">
        <f t="shared" si="1"/>
        <v>106</v>
      </c>
      <c r="B107" s="20">
        <f>IFERROR(MATCH(A$1&amp;A107,TABLE!A:A,0),"")</f>
        <v>176</v>
      </c>
      <c r="C107" s="137">
        <f t="shared" si="0"/>
        <v>106</v>
      </c>
      <c r="D107" s="137" t="str">
        <f ca="1">IFERROR(OFFSET(TABLE!D$1,M!B107-1,0),"")</f>
        <v>Tom Venning</v>
      </c>
      <c r="E107" s="138">
        <f ca="1">IFERROR(VLOOKUP(D107,TABLE!D:P,8,FALSE),"")</f>
        <v>1</v>
      </c>
      <c r="F107" s="139">
        <f ca="1">IFERROR(VLOOKUP(D107,TABLE!D:P,13,FALSE),"")</f>
        <v>88</v>
      </c>
    </row>
    <row r="108" spans="1:6" ht="15.75" customHeight="1" x14ac:dyDescent="0.35">
      <c r="A108" s="20">
        <f t="shared" si="1"/>
        <v>107</v>
      </c>
      <c r="B108" s="20">
        <f>IFERROR(MATCH(A$1&amp;A108,TABLE!A:A,0),"")</f>
        <v>177</v>
      </c>
      <c r="C108" s="137">
        <f t="shared" si="0"/>
        <v>107</v>
      </c>
      <c r="D108" s="137" t="str">
        <f ca="1">IFERROR(OFFSET(TABLE!D$1,M!B108-1,0),"")</f>
        <v>Adam Gordois</v>
      </c>
      <c r="E108" s="138">
        <f ca="1">IFERROR(VLOOKUP(D108,TABLE!D:P,8,FALSE),"")</f>
        <v>1</v>
      </c>
      <c r="F108" s="139">
        <f ca="1">IFERROR(VLOOKUP(D108,TABLE!D:P,13,FALSE),"")</f>
        <v>87</v>
      </c>
    </row>
    <row r="109" spans="1:6" ht="15.75" customHeight="1" x14ac:dyDescent="0.35">
      <c r="A109" s="20">
        <f t="shared" si="1"/>
        <v>108</v>
      </c>
      <c r="B109" s="20">
        <f>IFERROR(MATCH(A$1&amp;A109,TABLE!A:A,0),"")</f>
        <v>178</v>
      </c>
      <c r="C109" s="137">
        <f t="shared" si="0"/>
        <v>108</v>
      </c>
      <c r="D109" s="137" t="str">
        <f ca="1">IFERROR(OFFSET(TABLE!D$1,M!B109-1,0),"")</f>
        <v>Joseph Whitehouse</v>
      </c>
      <c r="E109" s="138">
        <f ca="1">IFERROR(VLOOKUP(D109,TABLE!D:P,8,FALSE),"")</f>
        <v>1</v>
      </c>
      <c r="F109" s="139">
        <f ca="1">IFERROR(VLOOKUP(D109,TABLE!D:P,13,FALSE),"")</f>
        <v>87</v>
      </c>
    </row>
    <row r="110" spans="1:6" ht="15.75" customHeight="1" x14ac:dyDescent="0.35">
      <c r="A110" s="20">
        <f t="shared" si="1"/>
        <v>109</v>
      </c>
      <c r="B110" s="20">
        <f>IFERROR(MATCH(A$1&amp;A110,TABLE!A:A,0),"")</f>
        <v>179</v>
      </c>
      <c r="C110" s="137">
        <f t="shared" si="0"/>
        <v>109</v>
      </c>
      <c r="D110" s="137" t="str">
        <f ca="1">IFERROR(OFFSET(TABLE!D$1,M!B110-1,0),"")</f>
        <v>Stuart Wiggans</v>
      </c>
      <c r="E110" s="138">
        <f ca="1">IFERROR(VLOOKUP(D110,TABLE!D:P,8,FALSE),"")</f>
        <v>1</v>
      </c>
      <c r="F110" s="139">
        <f ca="1">IFERROR(VLOOKUP(D110,TABLE!D:P,13,FALSE),"")</f>
        <v>87</v>
      </c>
    </row>
    <row r="111" spans="1:6" ht="15.75" customHeight="1" x14ac:dyDescent="0.35">
      <c r="A111" s="20">
        <f t="shared" si="1"/>
        <v>110</v>
      </c>
      <c r="B111" s="20">
        <f>IFERROR(MATCH(A$1&amp;A111,TABLE!A:A,0),"")</f>
        <v>180</v>
      </c>
      <c r="C111" s="137">
        <f t="shared" si="0"/>
        <v>110</v>
      </c>
      <c r="D111" s="137" t="str">
        <f ca="1">IFERROR(OFFSET(TABLE!D$1,M!B111-1,0),"")</f>
        <v>Jamie Walker</v>
      </c>
      <c r="E111" s="138">
        <f ca="1">IFERROR(VLOOKUP(D111,TABLE!D:P,8,FALSE),"")</f>
        <v>1</v>
      </c>
      <c r="F111" s="139">
        <f ca="1">IFERROR(VLOOKUP(D111,TABLE!D:P,13,FALSE),"")</f>
        <v>86</v>
      </c>
    </row>
    <row r="112" spans="1:6" ht="15.75" customHeight="1" x14ac:dyDescent="0.35">
      <c r="A112" s="20">
        <f t="shared" si="1"/>
        <v>111</v>
      </c>
      <c r="B112" s="20">
        <f>IFERROR(MATCH(A$1&amp;A112,TABLE!A:A,0),"")</f>
        <v>181</v>
      </c>
      <c r="C112" s="137">
        <f t="shared" si="0"/>
        <v>111</v>
      </c>
      <c r="D112" s="137" t="str">
        <f ca="1">IFERROR(OFFSET(TABLE!D$1,M!B112-1,0),"")</f>
        <v>Dan Breedon</v>
      </c>
      <c r="E112" s="138">
        <f ca="1">IFERROR(VLOOKUP(D112,TABLE!D:P,8,FALSE),"")</f>
        <v>1</v>
      </c>
      <c r="F112" s="139">
        <f ca="1">IFERROR(VLOOKUP(D112,TABLE!D:P,13,FALSE),"")</f>
        <v>84</v>
      </c>
    </row>
    <row r="113" spans="1:6" ht="15.75" customHeight="1" x14ac:dyDescent="0.35">
      <c r="A113" s="20">
        <f t="shared" si="1"/>
        <v>112</v>
      </c>
      <c r="B113" s="20">
        <f>IFERROR(MATCH(A$1&amp;A113,TABLE!A:A,0),"")</f>
        <v>182</v>
      </c>
      <c r="C113" s="137">
        <f t="shared" si="0"/>
        <v>112</v>
      </c>
      <c r="D113" s="137" t="str">
        <f ca="1">IFERROR(OFFSET(TABLE!D$1,M!B113-1,0),"")</f>
        <v>James Whittaker</v>
      </c>
      <c r="E113" s="138">
        <f ca="1">IFERROR(VLOOKUP(D113,TABLE!D:P,8,FALSE),"")</f>
        <v>1</v>
      </c>
      <c r="F113" s="139">
        <f ca="1">IFERROR(VLOOKUP(D113,TABLE!D:P,13,FALSE),"")</f>
        <v>84</v>
      </c>
    </row>
    <row r="114" spans="1:6" ht="15.75" customHeight="1" x14ac:dyDescent="0.35">
      <c r="A114" s="20">
        <f t="shared" si="1"/>
        <v>113</v>
      </c>
      <c r="B114" s="20">
        <f>IFERROR(MATCH(A$1&amp;A114,TABLE!A:A,0),"")</f>
        <v>183</v>
      </c>
      <c r="C114" s="137">
        <f t="shared" si="0"/>
        <v>113</v>
      </c>
      <c r="D114" s="137" t="str">
        <f ca="1">IFERROR(OFFSET(TABLE!D$1,M!B114-1,0),"")</f>
        <v>Oliver Savage</v>
      </c>
      <c r="E114" s="138">
        <f ca="1">IFERROR(VLOOKUP(D114,TABLE!D:P,8,FALSE),"")</f>
        <v>1</v>
      </c>
      <c r="F114" s="139">
        <f ca="1">IFERROR(VLOOKUP(D114,TABLE!D:P,13,FALSE),"")</f>
        <v>84</v>
      </c>
    </row>
    <row r="115" spans="1:6" ht="15.75" customHeight="1" x14ac:dyDescent="0.35">
      <c r="A115" s="20">
        <f t="shared" si="1"/>
        <v>114</v>
      </c>
      <c r="B115" s="20">
        <f>IFERROR(MATCH(A$1&amp;A115,TABLE!A:A,0),"")</f>
        <v>184</v>
      </c>
      <c r="C115" s="137">
        <f t="shared" si="0"/>
        <v>114</v>
      </c>
      <c r="D115" s="137" t="str">
        <f ca="1">IFERROR(OFFSET(TABLE!D$1,M!B115-1,0),"")</f>
        <v>Ian Place</v>
      </c>
      <c r="E115" s="138">
        <f ca="1">IFERROR(VLOOKUP(D115,TABLE!D:P,8,FALSE),"")</f>
        <v>1</v>
      </c>
      <c r="F115" s="139">
        <f ca="1">IFERROR(VLOOKUP(D115,TABLE!D:P,13,FALSE),"")</f>
        <v>83</v>
      </c>
    </row>
    <row r="116" spans="1:6" ht="15.75" customHeight="1" x14ac:dyDescent="0.35">
      <c r="A116" s="20">
        <f t="shared" si="1"/>
        <v>115</v>
      </c>
      <c r="B116" s="20">
        <f>IFERROR(MATCH(A$1&amp;A116,TABLE!A:A,0),"")</f>
        <v>185</v>
      </c>
      <c r="C116" s="137">
        <f t="shared" si="0"/>
        <v>115</v>
      </c>
      <c r="D116" s="137" t="str">
        <f ca="1">IFERROR(OFFSET(TABLE!D$1,M!B116-1,0),"")</f>
        <v>Keith Taylor</v>
      </c>
      <c r="E116" s="138">
        <f ca="1">IFERROR(VLOOKUP(D116,TABLE!D:P,8,FALSE),"")</f>
        <v>1</v>
      </c>
      <c r="F116" s="139">
        <f ca="1">IFERROR(VLOOKUP(D116,TABLE!D:P,13,FALSE),"")</f>
        <v>83</v>
      </c>
    </row>
    <row r="117" spans="1:6" ht="15.75" customHeight="1" x14ac:dyDescent="0.35">
      <c r="A117" s="20">
        <f t="shared" si="1"/>
        <v>116</v>
      </c>
      <c r="B117" s="20">
        <f>IFERROR(MATCH(A$1&amp;A117,TABLE!A:A,0),"")</f>
        <v>186</v>
      </c>
      <c r="C117" s="137">
        <f t="shared" si="0"/>
        <v>116</v>
      </c>
      <c r="D117" s="137" t="str">
        <f ca="1">IFERROR(OFFSET(TABLE!D$1,M!B117-1,0),"")</f>
        <v>Joby Clark</v>
      </c>
      <c r="E117" s="138">
        <f ca="1">IFERROR(VLOOKUP(D117,TABLE!D:P,8,FALSE),"")</f>
        <v>1</v>
      </c>
      <c r="F117" s="139">
        <f ca="1">IFERROR(VLOOKUP(D117,TABLE!D:P,13,FALSE),"")</f>
        <v>82</v>
      </c>
    </row>
    <row r="118" spans="1:6" ht="15.75" customHeight="1" x14ac:dyDescent="0.35">
      <c r="A118" s="20">
        <f t="shared" si="1"/>
        <v>117</v>
      </c>
      <c r="B118" s="20">
        <f>IFERROR(MATCH(A$1&amp;A118,TABLE!A:A,0),"")</f>
        <v>187</v>
      </c>
      <c r="C118" s="137">
        <f t="shared" si="0"/>
        <v>117</v>
      </c>
      <c r="D118" s="137" t="str">
        <f ca="1">IFERROR(OFFSET(TABLE!D$1,M!B118-1,0),"")</f>
        <v>Eamon O'Brien</v>
      </c>
      <c r="E118" s="138">
        <f ca="1">IFERROR(VLOOKUP(D118,TABLE!D:P,8,FALSE),"")</f>
        <v>1</v>
      </c>
      <c r="F118" s="139">
        <f ca="1">IFERROR(VLOOKUP(D118,TABLE!D:P,13,FALSE),"")</f>
        <v>81</v>
      </c>
    </row>
    <row r="119" spans="1:6" ht="15.75" customHeight="1" x14ac:dyDescent="0.35">
      <c r="A119" s="20">
        <f t="shared" si="1"/>
        <v>118</v>
      </c>
      <c r="B119" s="20">
        <f>IFERROR(MATCH(A$1&amp;A119,TABLE!A:A,0),"")</f>
        <v>188</v>
      </c>
      <c r="C119" s="137">
        <f t="shared" si="0"/>
        <v>118</v>
      </c>
      <c r="D119" s="137" t="str">
        <f ca="1">IFERROR(OFFSET(TABLE!D$1,M!B119-1,0),"")</f>
        <v>Andrew Shaker</v>
      </c>
      <c r="E119" s="138">
        <f ca="1">IFERROR(VLOOKUP(D119,TABLE!D:P,8,FALSE),"")</f>
        <v>1</v>
      </c>
      <c r="F119" s="139">
        <f ca="1">IFERROR(VLOOKUP(D119,TABLE!D:P,13,FALSE),"")</f>
        <v>80</v>
      </c>
    </row>
    <row r="120" spans="1:6" ht="15.75" customHeight="1" x14ac:dyDescent="0.35">
      <c r="A120" s="20">
        <f t="shared" si="1"/>
        <v>119</v>
      </c>
      <c r="B120" s="20">
        <f>IFERROR(MATCH(A$1&amp;A120,TABLE!A:A,0),"")</f>
        <v>189</v>
      </c>
      <c r="C120" s="137">
        <f t="shared" si="0"/>
        <v>119</v>
      </c>
      <c r="D120" s="137" t="str">
        <f ca="1">IFERROR(OFFSET(TABLE!D$1,M!B120-1,0),"")</f>
        <v>Trevor Burton</v>
      </c>
      <c r="E120" s="138">
        <f ca="1">IFERROR(VLOOKUP(D120,TABLE!D:P,8,FALSE),"")</f>
        <v>1</v>
      </c>
      <c r="F120" s="139">
        <f ca="1">IFERROR(VLOOKUP(D120,TABLE!D:P,13,FALSE),"")</f>
        <v>80</v>
      </c>
    </row>
    <row r="121" spans="1:6" ht="15.75" customHeight="1" x14ac:dyDescent="0.35">
      <c r="A121" s="20">
        <f t="shared" si="1"/>
        <v>120</v>
      </c>
      <c r="B121" s="20">
        <f>IFERROR(MATCH(A$1&amp;A121,TABLE!A:A,0),"")</f>
        <v>190</v>
      </c>
      <c r="C121" s="137">
        <f t="shared" si="0"/>
        <v>120</v>
      </c>
      <c r="D121" s="137" t="str">
        <f ca="1">IFERROR(OFFSET(TABLE!D$1,M!B121-1,0),"")</f>
        <v>Paul White</v>
      </c>
      <c r="E121" s="138">
        <f ca="1">IFERROR(VLOOKUP(D121,TABLE!D:P,8,FALSE),"")</f>
        <v>1</v>
      </c>
      <c r="F121" s="139">
        <f ca="1">IFERROR(VLOOKUP(D121,TABLE!D:P,13,FALSE),"")</f>
        <v>76</v>
      </c>
    </row>
    <row r="122" spans="1:6" ht="15.75" customHeight="1" x14ac:dyDescent="0.35">
      <c r="A122" s="20">
        <f t="shared" si="1"/>
        <v>121</v>
      </c>
      <c r="B122" s="20" t="str">
        <f>IFERROR(MATCH(A$1&amp;A122,TABLE!A:A,0),"")</f>
        <v/>
      </c>
      <c r="C122" s="137">
        <f t="shared" si="0"/>
        <v>121</v>
      </c>
      <c r="D122" s="137" t="str">
        <f ca="1">IFERROR(OFFSET(TABLE!D$1,M!B122-1,0),"")</f>
        <v/>
      </c>
      <c r="E122" s="138" t="str">
        <f ca="1">IFERROR(VLOOKUP(D122,TABLE!D:P,8,FALSE),"")</f>
        <v/>
      </c>
      <c r="F122" s="139" t="str">
        <f ca="1">IFERROR(VLOOKUP(D122,TABLE!D:P,13,FALSE),"")</f>
        <v/>
      </c>
    </row>
    <row r="123" spans="1:6" ht="15.75" customHeight="1" x14ac:dyDescent="0.35">
      <c r="A123" s="20">
        <f t="shared" si="1"/>
        <v>122</v>
      </c>
      <c r="B123" s="20" t="str">
        <f>IFERROR(MATCH(A$1&amp;A123,TABLE!A:A,0),"")</f>
        <v/>
      </c>
      <c r="C123" s="137">
        <f t="shared" si="0"/>
        <v>122</v>
      </c>
      <c r="D123" s="137" t="str">
        <f ca="1">IFERROR(OFFSET(TABLE!D$1,M!B123-1,0),"")</f>
        <v/>
      </c>
      <c r="E123" s="138" t="str">
        <f ca="1">IFERROR(VLOOKUP(D123,TABLE!D:P,8,FALSE),"")</f>
        <v/>
      </c>
      <c r="F123" s="139" t="str">
        <f ca="1">IFERROR(VLOOKUP(D123,TABLE!D:P,13,FALSE),"")</f>
        <v/>
      </c>
    </row>
    <row r="124" spans="1:6" ht="15.75" customHeight="1" x14ac:dyDescent="0.35">
      <c r="A124" s="20">
        <f t="shared" si="1"/>
        <v>123</v>
      </c>
      <c r="B124" s="20" t="str">
        <f>IFERROR(MATCH(A$1&amp;A124,TABLE!A:A,0),"")</f>
        <v/>
      </c>
      <c r="C124" s="137">
        <f t="shared" si="0"/>
        <v>123</v>
      </c>
      <c r="D124" s="137" t="str">
        <f ca="1">IFERROR(OFFSET(TABLE!D$1,M!B124-1,0),"")</f>
        <v/>
      </c>
      <c r="E124" s="138" t="str">
        <f ca="1">IFERROR(VLOOKUP(D124,TABLE!D:P,8,FALSE),"")</f>
        <v/>
      </c>
      <c r="F124" s="139" t="str">
        <f ca="1">IFERROR(VLOOKUP(D124,TABLE!D:P,13,FALSE),"")</f>
        <v/>
      </c>
    </row>
    <row r="125" spans="1:6" ht="15.75" customHeight="1" x14ac:dyDescent="0.35">
      <c r="A125" s="20">
        <f t="shared" si="1"/>
        <v>124</v>
      </c>
      <c r="B125" s="20" t="str">
        <f>IFERROR(MATCH(A$1&amp;A125,TABLE!A:A,0),"")</f>
        <v/>
      </c>
      <c r="C125" s="137">
        <f t="shared" si="0"/>
        <v>124</v>
      </c>
      <c r="D125" s="137" t="str">
        <f ca="1">IFERROR(OFFSET(TABLE!D$1,M!B125-1,0),"")</f>
        <v/>
      </c>
      <c r="E125" s="138" t="str">
        <f ca="1">IFERROR(VLOOKUP(D125,TABLE!D:P,8,FALSE),"")</f>
        <v/>
      </c>
      <c r="F125" s="139" t="str">
        <f ca="1">IFERROR(VLOOKUP(D125,TABLE!D:P,13,FALSE),"")</f>
        <v/>
      </c>
    </row>
    <row r="126" spans="1:6" ht="15.75" customHeight="1" x14ac:dyDescent="0.35">
      <c r="A126" s="20">
        <f t="shared" si="1"/>
        <v>125</v>
      </c>
      <c r="B126" s="20" t="str">
        <f>IFERROR(MATCH(A$1&amp;A126,TABLE!A:A,0),"")</f>
        <v/>
      </c>
      <c r="C126" s="137">
        <f t="shared" si="0"/>
        <v>125</v>
      </c>
      <c r="D126" s="137" t="str">
        <f ca="1">IFERROR(OFFSET(TABLE!D$1,M!B126-1,0),"")</f>
        <v/>
      </c>
      <c r="E126" s="138" t="str">
        <f ca="1">IFERROR(VLOOKUP(D126,TABLE!D:P,8,FALSE),"")</f>
        <v/>
      </c>
      <c r="F126" s="139" t="str">
        <f ca="1">IFERROR(VLOOKUP(D126,TABLE!D:P,13,FALSE),"")</f>
        <v/>
      </c>
    </row>
    <row r="127" spans="1:6" ht="15.75" customHeight="1" x14ac:dyDescent="0.35">
      <c r="A127" s="20">
        <f t="shared" si="1"/>
        <v>126</v>
      </c>
      <c r="B127" s="20" t="str">
        <f>IFERROR(MATCH(A$1&amp;A127,TABLE!A:A,0),"")</f>
        <v/>
      </c>
      <c r="C127" s="137">
        <f t="shared" si="0"/>
        <v>126</v>
      </c>
      <c r="D127" s="137" t="str">
        <f ca="1">IFERROR(OFFSET(TABLE!D$1,M!B127-1,0),"")</f>
        <v/>
      </c>
      <c r="E127" s="138" t="str">
        <f ca="1">IFERROR(VLOOKUP(D127,TABLE!D:P,8,FALSE),"")</f>
        <v/>
      </c>
      <c r="F127" s="139" t="str">
        <f ca="1">IFERROR(VLOOKUP(D127,TABLE!D:P,13,FALSE),"")</f>
        <v/>
      </c>
    </row>
    <row r="128" spans="1:6" ht="15.75" customHeight="1" x14ac:dyDescent="0.35">
      <c r="A128" s="20">
        <f t="shared" si="1"/>
        <v>127</v>
      </c>
      <c r="B128" s="20" t="str">
        <f>IFERROR(MATCH(A$1&amp;A128,TABLE!A:A,0),"")</f>
        <v/>
      </c>
      <c r="C128" s="137">
        <f t="shared" si="0"/>
        <v>127</v>
      </c>
      <c r="D128" s="137" t="str">
        <f ca="1">IFERROR(OFFSET(TABLE!D$1,M!B128-1,0),"")</f>
        <v/>
      </c>
      <c r="E128" s="138" t="str">
        <f ca="1">IFERROR(VLOOKUP(D128,TABLE!D:P,8,FALSE),"")</f>
        <v/>
      </c>
      <c r="F128" s="139" t="str">
        <f ca="1">IFERROR(VLOOKUP(D128,TABLE!D:P,13,FALSE),"")</f>
        <v/>
      </c>
    </row>
    <row r="129" spans="1:6" ht="15.75" customHeight="1" x14ac:dyDescent="0.35">
      <c r="A129" s="20">
        <f t="shared" si="1"/>
        <v>128</v>
      </c>
      <c r="B129" s="20" t="str">
        <f>IFERROR(MATCH(A$1&amp;A129,TABLE!A:A,0),"")</f>
        <v/>
      </c>
      <c r="C129" s="137">
        <f t="shared" si="0"/>
        <v>128</v>
      </c>
      <c r="D129" s="137" t="str">
        <f ca="1">IFERROR(OFFSET(TABLE!D$1,M!B129-1,0),"")</f>
        <v/>
      </c>
      <c r="E129" s="138" t="str">
        <f ca="1">IFERROR(VLOOKUP(D129,TABLE!D:P,8,FALSE),"")</f>
        <v/>
      </c>
      <c r="F129" s="139" t="str">
        <f ca="1">IFERROR(VLOOKUP(D129,TABLE!D:P,13,FALSE),"")</f>
        <v/>
      </c>
    </row>
    <row r="130" spans="1:6" ht="15.75" customHeight="1" x14ac:dyDescent="0.35">
      <c r="A130" s="20">
        <f t="shared" si="1"/>
        <v>129</v>
      </c>
      <c r="B130" s="20" t="str">
        <f>IFERROR(MATCH(A$1&amp;A130,TABLE!A:A,0),"")</f>
        <v/>
      </c>
      <c r="C130" s="137">
        <f t="shared" si="0"/>
        <v>129</v>
      </c>
      <c r="D130" s="137" t="str">
        <f ca="1">IFERROR(OFFSET(TABLE!D$1,M!B130-1,0),"")</f>
        <v/>
      </c>
      <c r="E130" s="138" t="str">
        <f ca="1">IFERROR(VLOOKUP(D130,TABLE!D:P,8,FALSE),"")</f>
        <v/>
      </c>
      <c r="F130" s="139" t="str">
        <f ca="1">IFERROR(VLOOKUP(D130,TABLE!D:P,13,FALSE),"")</f>
        <v/>
      </c>
    </row>
    <row r="131" spans="1:6" ht="15.75" customHeight="1" x14ac:dyDescent="0.35">
      <c r="A131" s="20">
        <f t="shared" si="1"/>
        <v>130</v>
      </c>
      <c r="B131" s="20" t="str">
        <f>IFERROR(MATCH(A$1&amp;A131,TABLE!A:A,0),"")</f>
        <v/>
      </c>
      <c r="C131" s="137">
        <f t="shared" si="0"/>
        <v>130</v>
      </c>
      <c r="D131" s="137" t="str">
        <f ca="1">IFERROR(OFFSET(TABLE!D$1,M!B131-1,0),"")</f>
        <v/>
      </c>
      <c r="E131" s="138" t="str">
        <f ca="1">IFERROR(VLOOKUP(D131,TABLE!D:P,8,FALSE),"")</f>
        <v/>
      </c>
      <c r="F131" s="139" t="str">
        <f ca="1">IFERROR(VLOOKUP(D131,TABLE!D:P,13,FALSE),"")</f>
        <v/>
      </c>
    </row>
    <row r="132" spans="1:6" ht="15.75" customHeight="1" x14ac:dyDescent="0.35">
      <c r="A132" s="20">
        <f t="shared" si="1"/>
        <v>131</v>
      </c>
      <c r="B132" s="20" t="str">
        <f>IFERROR(MATCH(A$1&amp;A132,TABLE!A:A,0),"")</f>
        <v/>
      </c>
      <c r="C132" s="137">
        <f t="shared" si="0"/>
        <v>131</v>
      </c>
      <c r="D132" s="137" t="str">
        <f ca="1">IFERROR(OFFSET(TABLE!D$1,M!B132-1,0),"")</f>
        <v/>
      </c>
      <c r="E132" s="138" t="str">
        <f ca="1">IFERROR(VLOOKUP(D132,TABLE!D:P,8,FALSE),"")</f>
        <v/>
      </c>
      <c r="F132" s="139" t="str">
        <f ca="1">IFERROR(VLOOKUP(D132,TABLE!D:P,13,FALSE),"")</f>
        <v/>
      </c>
    </row>
    <row r="133" spans="1:6" ht="15.75" customHeight="1" x14ac:dyDescent="0.35">
      <c r="A133" s="20">
        <f t="shared" si="1"/>
        <v>132</v>
      </c>
      <c r="B133" s="20" t="str">
        <f>IFERROR(MATCH(A$1&amp;A133,TABLE!A:A,0),"")</f>
        <v/>
      </c>
      <c r="C133" s="137">
        <f t="shared" si="0"/>
        <v>132</v>
      </c>
      <c r="D133" s="137" t="str">
        <f ca="1">IFERROR(OFFSET(TABLE!D$1,M!B133-1,0),"")</f>
        <v/>
      </c>
      <c r="E133" s="138" t="str">
        <f ca="1">IFERROR(VLOOKUP(D133,TABLE!D:P,8,FALSE),"")</f>
        <v/>
      </c>
      <c r="F133" s="139" t="str">
        <f ca="1">IFERROR(VLOOKUP(D133,TABLE!D:P,13,FALSE),"")</f>
        <v/>
      </c>
    </row>
    <row r="134" spans="1:6" ht="15.75" customHeight="1" x14ac:dyDescent="0.35">
      <c r="A134" s="20">
        <f t="shared" si="1"/>
        <v>133</v>
      </c>
      <c r="B134" s="20" t="str">
        <f>IFERROR(MATCH(A$1&amp;A134,TABLE!A:A,0),"")</f>
        <v/>
      </c>
      <c r="C134" s="137">
        <f t="shared" si="0"/>
        <v>133</v>
      </c>
      <c r="D134" s="137" t="str">
        <f ca="1">IFERROR(OFFSET(TABLE!D$1,M!B134-1,0),"")</f>
        <v/>
      </c>
      <c r="E134" s="138" t="str">
        <f ca="1">IFERROR(VLOOKUP(D134,TABLE!D:P,8,FALSE),"")</f>
        <v/>
      </c>
      <c r="F134" s="139" t="str">
        <f ca="1">IFERROR(VLOOKUP(D134,TABLE!D:P,13,FALSE),"")</f>
        <v/>
      </c>
    </row>
    <row r="135" spans="1:6" ht="15.75" customHeight="1" x14ac:dyDescent="0.35">
      <c r="A135" s="20">
        <f t="shared" si="1"/>
        <v>134</v>
      </c>
      <c r="B135" s="20" t="str">
        <f>IFERROR(MATCH(A$1&amp;A135,TABLE!A:A,0),"")</f>
        <v/>
      </c>
      <c r="C135" s="137">
        <f t="shared" si="0"/>
        <v>134</v>
      </c>
      <c r="D135" s="137" t="str">
        <f ca="1">IFERROR(OFFSET(TABLE!D$1,M!B135-1,0),"")</f>
        <v/>
      </c>
      <c r="E135" s="138" t="str">
        <f ca="1">IFERROR(VLOOKUP(D135,TABLE!D:P,8,FALSE),"")</f>
        <v/>
      </c>
      <c r="F135" s="139" t="str">
        <f ca="1">IFERROR(VLOOKUP(D135,TABLE!D:P,13,FALSE),"")</f>
        <v/>
      </c>
    </row>
    <row r="136" spans="1:6" ht="15.75" customHeight="1" x14ac:dyDescent="0.35">
      <c r="A136" s="20">
        <f t="shared" si="1"/>
        <v>135</v>
      </c>
      <c r="B136" s="20" t="str">
        <f>IFERROR(MATCH(A$1&amp;A136,TABLE!A:A,0),"")</f>
        <v/>
      </c>
      <c r="C136" s="137">
        <f t="shared" si="0"/>
        <v>135</v>
      </c>
      <c r="D136" s="137" t="str">
        <f ca="1">IFERROR(OFFSET(TABLE!D$1,M!B136-1,0),"")</f>
        <v/>
      </c>
      <c r="E136" s="138" t="str">
        <f ca="1">IFERROR(VLOOKUP(D136,TABLE!D:P,8,FALSE),"")</f>
        <v/>
      </c>
      <c r="F136" s="139" t="str">
        <f ca="1">IFERROR(VLOOKUP(D136,TABLE!D:P,13,FALSE),"")</f>
        <v/>
      </c>
    </row>
    <row r="137" spans="1:6" ht="15.75" customHeight="1" x14ac:dyDescent="0.35">
      <c r="A137" s="20">
        <f t="shared" si="1"/>
        <v>136</v>
      </c>
      <c r="B137" s="20" t="str">
        <f>IFERROR(MATCH(A$1&amp;A137,TABLE!A:A,0),"")</f>
        <v/>
      </c>
      <c r="C137" s="137">
        <f t="shared" si="0"/>
        <v>136</v>
      </c>
      <c r="D137" s="137" t="str">
        <f ca="1">IFERROR(OFFSET(TABLE!D$1,M!B137-1,0),"")</f>
        <v/>
      </c>
      <c r="E137" s="138" t="str">
        <f ca="1">IFERROR(VLOOKUP(D137,TABLE!D:P,8,FALSE),"")</f>
        <v/>
      </c>
      <c r="F137" s="139" t="str">
        <f ca="1">IFERROR(VLOOKUP(D137,TABLE!D:P,13,FALSE),"")</f>
        <v/>
      </c>
    </row>
    <row r="138" spans="1:6" ht="15.75" customHeight="1" x14ac:dyDescent="0.35">
      <c r="A138" s="20">
        <f t="shared" si="1"/>
        <v>137</v>
      </c>
      <c r="B138" s="20" t="str">
        <f>IFERROR(MATCH(A$1&amp;A138,TABLE!A:A,0),"")</f>
        <v/>
      </c>
      <c r="C138" s="137">
        <f t="shared" si="0"/>
        <v>137</v>
      </c>
      <c r="D138" s="137" t="str">
        <f ca="1">IFERROR(OFFSET(TABLE!D$1,M!B138-1,0),"")</f>
        <v/>
      </c>
      <c r="E138" s="138" t="str">
        <f ca="1">IFERROR(VLOOKUP(D138,TABLE!D:P,8,FALSE),"")</f>
        <v/>
      </c>
      <c r="F138" s="139" t="str">
        <f ca="1">IFERROR(VLOOKUP(D138,TABLE!D:P,13,FALSE),"")</f>
        <v/>
      </c>
    </row>
    <row r="139" spans="1:6" ht="15.75" customHeight="1" x14ac:dyDescent="0.35">
      <c r="A139" s="20">
        <f t="shared" si="1"/>
        <v>138</v>
      </c>
      <c r="B139" s="20" t="str">
        <f>IFERROR(MATCH(A$1&amp;A139,TABLE!A:A,0),"")</f>
        <v/>
      </c>
      <c r="C139" s="137">
        <f t="shared" si="0"/>
        <v>138</v>
      </c>
      <c r="D139" s="137" t="str">
        <f ca="1">IFERROR(OFFSET(TABLE!D$1,M!B139-1,0),"")</f>
        <v/>
      </c>
      <c r="E139" s="138" t="str">
        <f ca="1">IFERROR(VLOOKUP(D139,TABLE!D:P,8,FALSE),"")</f>
        <v/>
      </c>
      <c r="F139" s="139" t="str">
        <f ca="1">IFERROR(VLOOKUP(D139,TABLE!D:P,13,FALSE),"")</f>
        <v/>
      </c>
    </row>
    <row r="140" spans="1:6" ht="15.75" customHeight="1" x14ac:dyDescent="0.35">
      <c r="A140" s="20">
        <f t="shared" si="1"/>
        <v>139</v>
      </c>
      <c r="B140" s="20" t="str">
        <f>IFERROR(MATCH(A$1&amp;A140,TABLE!A:A,0),"")</f>
        <v/>
      </c>
      <c r="C140" s="137">
        <f t="shared" si="0"/>
        <v>139</v>
      </c>
      <c r="D140" s="137" t="str">
        <f ca="1">IFERROR(OFFSET(TABLE!D$1,M!B140-1,0),"")</f>
        <v/>
      </c>
      <c r="E140" s="138" t="str">
        <f ca="1">IFERROR(VLOOKUP(D140,TABLE!D:P,8,FALSE),"")</f>
        <v/>
      </c>
      <c r="F140" s="139" t="str">
        <f ca="1">IFERROR(VLOOKUP(D140,TABLE!D:P,13,FALSE),"")</f>
        <v/>
      </c>
    </row>
    <row r="141" spans="1:6" ht="15.75" customHeight="1" x14ac:dyDescent="0.35">
      <c r="A141" s="20">
        <f t="shared" si="1"/>
        <v>140</v>
      </c>
      <c r="B141" s="20" t="str">
        <f>IFERROR(MATCH(A$1&amp;A141,TABLE!A:A,0),"")</f>
        <v/>
      </c>
      <c r="C141" s="137">
        <f t="shared" si="0"/>
        <v>140</v>
      </c>
      <c r="D141" s="137" t="str">
        <f ca="1">IFERROR(OFFSET(TABLE!D$1,M!B141-1,0),"")</f>
        <v/>
      </c>
      <c r="E141" s="138" t="str">
        <f ca="1">IFERROR(VLOOKUP(D141,TABLE!D:P,8,FALSE),"")</f>
        <v/>
      </c>
      <c r="F141" s="139" t="str">
        <f ca="1">IFERROR(VLOOKUP(D141,TABLE!D:P,13,FALSE),"")</f>
        <v/>
      </c>
    </row>
    <row r="142" spans="1:6" ht="15.75" customHeight="1" x14ac:dyDescent="0.35">
      <c r="A142" s="20">
        <f t="shared" si="1"/>
        <v>141</v>
      </c>
      <c r="B142" s="20" t="str">
        <f>IFERROR(MATCH(A$1&amp;A142,TABLE!A:A,0),"")</f>
        <v/>
      </c>
      <c r="C142" s="137">
        <f t="shared" si="0"/>
        <v>141</v>
      </c>
      <c r="D142" s="137" t="str">
        <f ca="1">IFERROR(OFFSET(TABLE!D$1,M!B142-1,0),"")</f>
        <v/>
      </c>
      <c r="E142" s="138" t="str">
        <f ca="1">IFERROR(VLOOKUP(D142,TABLE!D:P,8,FALSE),"")</f>
        <v/>
      </c>
      <c r="F142" s="139" t="str">
        <f ca="1">IFERROR(VLOOKUP(D142,TABLE!D:P,13,FALSE),"")</f>
        <v/>
      </c>
    </row>
    <row r="143" spans="1:6" ht="15.75" customHeight="1" x14ac:dyDescent="0.35">
      <c r="A143" s="20">
        <f t="shared" si="1"/>
        <v>142</v>
      </c>
      <c r="B143" s="20" t="str">
        <f>IFERROR(MATCH(A$1&amp;A143,TABLE!A:A,0),"")</f>
        <v/>
      </c>
      <c r="C143" s="137">
        <f t="shared" si="0"/>
        <v>142</v>
      </c>
      <c r="D143" s="137" t="str">
        <f ca="1">IFERROR(OFFSET(TABLE!D$1,M!B143-1,0),"")</f>
        <v/>
      </c>
      <c r="E143" s="138" t="str">
        <f ca="1">IFERROR(VLOOKUP(D143,TABLE!D:P,8,FALSE),"")</f>
        <v/>
      </c>
      <c r="F143" s="139" t="str">
        <f ca="1">IFERROR(VLOOKUP(D143,TABLE!D:P,13,FALSE),"")</f>
        <v/>
      </c>
    </row>
    <row r="144" spans="1:6" ht="15.75" customHeight="1" x14ac:dyDescent="0.35">
      <c r="A144" s="20">
        <f t="shared" si="1"/>
        <v>143</v>
      </c>
      <c r="B144" s="20" t="str">
        <f>IFERROR(MATCH(A$1&amp;A144,TABLE!A:A,0),"")</f>
        <v/>
      </c>
      <c r="C144" s="137">
        <f t="shared" si="0"/>
        <v>143</v>
      </c>
      <c r="D144" s="137" t="str">
        <f ca="1">IFERROR(OFFSET(TABLE!D$1,M!B144-1,0),"")</f>
        <v/>
      </c>
      <c r="E144" s="138" t="str">
        <f ca="1">IFERROR(VLOOKUP(D144,TABLE!D:P,8,FALSE),"")</f>
        <v/>
      </c>
      <c r="F144" s="139" t="str">
        <f ca="1">IFERROR(VLOOKUP(D144,TABLE!D:P,13,FALSE),"")</f>
        <v/>
      </c>
    </row>
    <row r="145" spans="1:6" ht="15.75" customHeight="1" x14ac:dyDescent="0.35">
      <c r="A145" s="20">
        <f t="shared" si="1"/>
        <v>144</v>
      </c>
      <c r="B145" s="20" t="str">
        <f>IFERROR(MATCH(A$1&amp;A145,TABLE!A:A,0),"")</f>
        <v/>
      </c>
      <c r="C145" s="137">
        <f t="shared" si="0"/>
        <v>144</v>
      </c>
      <c r="D145" s="137" t="str">
        <f ca="1">IFERROR(OFFSET(TABLE!D$1,M!B145-1,0),"")</f>
        <v/>
      </c>
      <c r="E145" s="138" t="str">
        <f ca="1">IFERROR(VLOOKUP(D145,TABLE!D:P,8,FALSE),"")</f>
        <v/>
      </c>
      <c r="F145" s="139" t="str">
        <f ca="1">IFERROR(VLOOKUP(D145,TABLE!D:P,13,FALSE),"")</f>
        <v/>
      </c>
    </row>
    <row r="146" spans="1:6" ht="15.75" customHeight="1" x14ac:dyDescent="0.35">
      <c r="A146" s="20">
        <f t="shared" si="1"/>
        <v>145</v>
      </c>
      <c r="B146" s="20" t="str">
        <f>IFERROR(MATCH(A$1&amp;A146,TABLE!A:A,0),"")</f>
        <v/>
      </c>
      <c r="C146" s="137">
        <f t="shared" si="0"/>
        <v>145</v>
      </c>
      <c r="D146" s="137" t="str">
        <f ca="1">IFERROR(OFFSET(TABLE!D$1,M!B146-1,0),"")</f>
        <v/>
      </c>
      <c r="E146" s="138" t="str">
        <f ca="1">IFERROR(VLOOKUP(D146,TABLE!D:P,8,FALSE),"")</f>
        <v/>
      </c>
      <c r="F146" s="139" t="str">
        <f ca="1">IFERROR(VLOOKUP(D146,TABLE!D:P,13,FALSE),"")</f>
        <v/>
      </c>
    </row>
    <row r="147" spans="1:6" ht="15.75" customHeight="1" x14ac:dyDescent="0.35">
      <c r="A147" s="20">
        <f t="shared" si="1"/>
        <v>146</v>
      </c>
      <c r="B147" s="20" t="str">
        <f>IFERROR(MATCH(A$1&amp;A147,TABLE!A:A,0),"")</f>
        <v/>
      </c>
      <c r="C147" s="137">
        <f t="shared" si="0"/>
        <v>146</v>
      </c>
      <c r="D147" s="137" t="str">
        <f ca="1">IFERROR(OFFSET(TABLE!D$1,M!B147-1,0),"")</f>
        <v/>
      </c>
      <c r="E147" s="138" t="str">
        <f ca="1">IFERROR(VLOOKUP(D147,TABLE!D:P,8,FALSE),"")</f>
        <v/>
      </c>
      <c r="F147" s="139" t="str">
        <f ca="1">IFERROR(VLOOKUP(D147,TABLE!D:P,13,FALSE),"")</f>
        <v/>
      </c>
    </row>
    <row r="148" spans="1:6" ht="15.75" customHeight="1" x14ac:dyDescent="0.35">
      <c r="A148" s="20">
        <f t="shared" si="1"/>
        <v>147</v>
      </c>
      <c r="B148" s="20" t="str">
        <f>IFERROR(MATCH(A$1&amp;A148,TABLE!A:A,0),"")</f>
        <v/>
      </c>
      <c r="C148" s="137">
        <f t="shared" si="0"/>
        <v>147</v>
      </c>
      <c r="D148" s="137" t="str">
        <f ca="1">IFERROR(OFFSET(TABLE!D$1,M!B148-1,0),"")</f>
        <v/>
      </c>
      <c r="E148" s="138" t="str">
        <f ca="1">IFERROR(VLOOKUP(D148,TABLE!D:P,8,FALSE),"")</f>
        <v/>
      </c>
      <c r="F148" s="139" t="str">
        <f ca="1">IFERROR(VLOOKUP(D148,TABLE!D:P,13,FALSE),"")</f>
        <v/>
      </c>
    </row>
    <row r="149" spans="1:6" ht="15.75" customHeight="1" x14ac:dyDescent="0.35">
      <c r="A149" s="20">
        <f t="shared" si="1"/>
        <v>148</v>
      </c>
      <c r="B149" s="20" t="str">
        <f>IFERROR(MATCH(A$1&amp;A149,TABLE!A:A,0),"")</f>
        <v/>
      </c>
      <c r="C149" s="137">
        <f t="shared" si="0"/>
        <v>148</v>
      </c>
      <c r="D149" s="137" t="str">
        <f ca="1">IFERROR(OFFSET(TABLE!D$1,M!B149-1,0),"")</f>
        <v/>
      </c>
      <c r="E149" s="138" t="str">
        <f ca="1">IFERROR(VLOOKUP(D149,TABLE!D:P,8,FALSE),"")</f>
        <v/>
      </c>
      <c r="F149" s="139" t="str">
        <f ca="1">IFERROR(VLOOKUP(D149,TABLE!D:P,13,FALSE),"")</f>
        <v/>
      </c>
    </row>
    <row r="150" spans="1:6" ht="15.75" customHeight="1" x14ac:dyDescent="0.35">
      <c r="A150" s="20">
        <f t="shared" si="1"/>
        <v>149</v>
      </c>
      <c r="B150" s="20" t="str">
        <f>IFERROR(MATCH(A$1&amp;A150,TABLE!A:A,0),"")</f>
        <v/>
      </c>
      <c r="C150" s="137">
        <f t="shared" si="0"/>
        <v>149</v>
      </c>
      <c r="D150" s="137" t="str">
        <f ca="1">IFERROR(OFFSET(TABLE!D$1,M!B150-1,0),"")</f>
        <v/>
      </c>
      <c r="E150" s="138" t="str">
        <f ca="1">IFERROR(VLOOKUP(D150,TABLE!D:P,8,FALSE),"")</f>
        <v/>
      </c>
      <c r="F150" s="139" t="str">
        <f ca="1">IFERROR(VLOOKUP(D150,TABLE!D:P,13,FALSE),"")</f>
        <v/>
      </c>
    </row>
    <row r="151" spans="1:6" ht="15.75" customHeight="1" x14ac:dyDescent="0.35">
      <c r="A151" s="20">
        <f t="shared" si="1"/>
        <v>150</v>
      </c>
      <c r="B151" s="20" t="str">
        <f>IFERROR(MATCH(A$1&amp;A151,TABLE!A:A,0),"")</f>
        <v/>
      </c>
      <c r="C151" s="137">
        <f t="shared" si="0"/>
        <v>150</v>
      </c>
      <c r="D151" s="137" t="str">
        <f ca="1">IFERROR(OFFSET(TABLE!D$1,M!B151-1,0),"")</f>
        <v/>
      </c>
      <c r="E151" s="138" t="str">
        <f ca="1">IFERROR(VLOOKUP(D151,TABLE!D:P,8,FALSE),"")</f>
        <v/>
      </c>
      <c r="F151" s="139" t="str">
        <f ca="1">IFERROR(VLOOKUP(D151,TABLE!D:P,13,FALSE),"")</f>
        <v/>
      </c>
    </row>
    <row r="152" spans="1:6" ht="15.75" customHeight="1" x14ac:dyDescent="0.35">
      <c r="E152" s="84"/>
      <c r="F152" s="140"/>
    </row>
    <row r="153" spans="1:6" ht="15.75" customHeight="1" x14ac:dyDescent="0.35">
      <c r="E153" s="84"/>
      <c r="F153" s="140"/>
    </row>
    <row r="154" spans="1:6" ht="15.75" customHeight="1" x14ac:dyDescent="0.35">
      <c r="E154" s="84"/>
      <c r="F154" s="140"/>
    </row>
    <row r="155" spans="1:6" ht="15.75" customHeight="1" x14ac:dyDescent="0.35">
      <c r="E155" s="84"/>
      <c r="F155" s="140"/>
    </row>
    <row r="156" spans="1:6" ht="15.75" customHeight="1" x14ac:dyDescent="0.35">
      <c r="E156" s="84"/>
      <c r="F156" s="140"/>
    </row>
    <row r="157" spans="1:6" ht="15.75" customHeight="1" x14ac:dyDescent="0.35">
      <c r="E157" s="84"/>
      <c r="F157" s="140"/>
    </row>
    <row r="158" spans="1:6" ht="15.75" customHeight="1" x14ac:dyDescent="0.35">
      <c r="E158" s="84"/>
      <c r="F158" s="140"/>
    </row>
    <row r="159" spans="1:6" ht="15.75" customHeight="1" x14ac:dyDescent="0.35">
      <c r="E159" s="84"/>
      <c r="F159" s="140"/>
    </row>
    <row r="160" spans="1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139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IFERROR(MATCH(A$1&amp;A2,TABLE!A:A,0),"")</f>
        <v>6</v>
      </c>
      <c r="C2" s="137">
        <f t="shared" ref="C2:C151" si="0">A2</f>
        <v>1</v>
      </c>
      <c r="D2" s="137" t="str">
        <f ca="1">IFERROR(OFFSET(TABLE!D$1,F!B2-1,0),"")</f>
        <v>Rebecca Whalley</v>
      </c>
      <c r="E2" s="138">
        <f ca="1">IFERROR(VLOOKUP(D2,TABLE!D:P,8,FALSE),"")</f>
        <v>11</v>
      </c>
      <c r="F2" s="139">
        <f ca="1">IFERROR(VLOOKUP(D2,TABLE!D:P,13,FALSE),"")</f>
        <v>800</v>
      </c>
    </row>
    <row r="3" spans="1:6" ht="14.5" x14ac:dyDescent="0.35">
      <c r="A3" s="20">
        <f t="shared" ref="A3:A151" si="1">A2+1</f>
        <v>2</v>
      </c>
      <c r="B3" s="20">
        <f>IFERROR(MATCH(A$1&amp;A3,TABLE!A:A,0),"")</f>
        <v>7</v>
      </c>
      <c r="C3" s="137">
        <f t="shared" si="0"/>
        <v>2</v>
      </c>
      <c r="D3" s="137" t="str">
        <f ca="1">IFERROR(OFFSET(TABLE!D$1,F!B3-1,0),"")</f>
        <v>Amanda Spencer</v>
      </c>
      <c r="E3" s="138">
        <f ca="1">IFERROR(VLOOKUP(D3,TABLE!D:P,8,FALSE),"")</f>
        <v>17</v>
      </c>
      <c r="F3" s="139">
        <f ca="1">IFERROR(VLOOKUP(D3,TABLE!D:P,13,FALSE),"")</f>
        <v>798</v>
      </c>
    </row>
    <row r="4" spans="1:6" ht="14.5" x14ac:dyDescent="0.35">
      <c r="A4" s="20">
        <f t="shared" si="1"/>
        <v>3</v>
      </c>
      <c r="B4" s="20">
        <f>IFERROR(MATCH(A$1&amp;A4,TABLE!A:A,0),"")</f>
        <v>8</v>
      </c>
      <c r="C4" s="137">
        <f t="shared" si="0"/>
        <v>3</v>
      </c>
      <c r="D4" s="137" t="str">
        <f ca="1">IFERROR(OFFSET(TABLE!D$1,F!B4-1,0),"")</f>
        <v>Georgia Baynes</v>
      </c>
      <c r="E4" s="138">
        <f ca="1">IFERROR(VLOOKUP(D4,TABLE!D:P,8,FALSE),"")</f>
        <v>13</v>
      </c>
      <c r="F4" s="139">
        <f ca="1">IFERROR(VLOOKUP(D4,TABLE!D:P,13,FALSE),"")</f>
        <v>797</v>
      </c>
    </row>
    <row r="5" spans="1:6" ht="14.5" x14ac:dyDescent="0.35">
      <c r="A5" s="20">
        <f t="shared" si="1"/>
        <v>4</v>
      </c>
      <c r="B5" s="20">
        <f>IFERROR(MATCH(A$1&amp;A5,TABLE!A:A,0),"")</f>
        <v>9</v>
      </c>
      <c r="C5" s="137">
        <f t="shared" si="0"/>
        <v>4</v>
      </c>
      <c r="D5" s="137" t="str">
        <f ca="1">IFERROR(OFFSET(TABLE!D$1,F!B5-1,0),"")</f>
        <v>Steph Gledhill</v>
      </c>
      <c r="E5" s="138">
        <f ca="1">IFERROR(VLOOKUP(D5,TABLE!D:P,8,FALSE),"")</f>
        <v>17</v>
      </c>
      <c r="F5" s="139">
        <f ca="1">IFERROR(VLOOKUP(D5,TABLE!D:P,13,FALSE),"")</f>
        <v>787</v>
      </c>
    </row>
    <row r="6" spans="1:6" ht="14.5" x14ac:dyDescent="0.35">
      <c r="A6" s="20">
        <f t="shared" si="1"/>
        <v>5</v>
      </c>
      <c r="B6" s="20">
        <f>IFERROR(MATCH(A$1&amp;A6,TABLE!A:A,0),"")</f>
        <v>10</v>
      </c>
      <c r="C6" s="137">
        <f t="shared" si="0"/>
        <v>5</v>
      </c>
      <c r="D6" s="137" t="str">
        <f ca="1">IFERROR(OFFSET(TABLE!D$1,F!B6-1,0),"")</f>
        <v>Aga Felska</v>
      </c>
      <c r="E6" s="138">
        <f ca="1">IFERROR(VLOOKUP(D6,TABLE!D:P,8,FALSE),"")</f>
        <v>15</v>
      </c>
      <c r="F6" s="139">
        <f ca="1">IFERROR(VLOOKUP(D6,TABLE!D:P,13,FALSE),"")</f>
        <v>783</v>
      </c>
    </row>
    <row r="7" spans="1:6" ht="14.5" x14ac:dyDescent="0.35">
      <c r="A7" s="20">
        <f t="shared" si="1"/>
        <v>6</v>
      </c>
      <c r="B7" s="20">
        <f>IFERROR(MATCH(A$1&amp;A7,TABLE!A:A,0),"")</f>
        <v>11</v>
      </c>
      <c r="C7" s="137">
        <f t="shared" si="0"/>
        <v>6</v>
      </c>
      <c r="D7" s="137" t="str">
        <f ca="1">IFERROR(OFFSET(TABLE!D$1,F!B7-1,0),"")</f>
        <v>Sarah Shanks</v>
      </c>
      <c r="E7" s="138">
        <f ca="1">IFERROR(VLOOKUP(D7,TABLE!D:P,8,FALSE),"")</f>
        <v>12</v>
      </c>
      <c r="F7" s="139">
        <f ca="1">IFERROR(VLOOKUP(D7,TABLE!D:P,13,FALSE),"")</f>
        <v>783</v>
      </c>
    </row>
    <row r="8" spans="1:6" ht="14.5" x14ac:dyDescent="0.35">
      <c r="A8" s="20">
        <f t="shared" si="1"/>
        <v>7</v>
      </c>
      <c r="B8" s="20">
        <f>IFERROR(MATCH(A$1&amp;A8,TABLE!A:A,0),"")</f>
        <v>12</v>
      </c>
      <c r="C8" s="137">
        <f t="shared" si="0"/>
        <v>7</v>
      </c>
      <c r="D8" s="137" t="str">
        <f ca="1">IFERROR(OFFSET(TABLE!D$1,F!B8-1,0),"")</f>
        <v>Hope Wearing</v>
      </c>
      <c r="E8" s="138">
        <f ca="1">IFERROR(VLOOKUP(D8,TABLE!D:P,8,FALSE),"")</f>
        <v>9</v>
      </c>
      <c r="F8" s="139">
        <f ca="1">IFERROR(VLOOKUP(D8,TABLE!D:P,13,FALSE),"")</f>
        <v>780</v>
      </c>
    </row>
    <row r="9" spans="1:6" ht="14.5" x14ac:dyDescent="0.35">
      <c r="A9" s="20">
        <f t="shared" si="1"/>
        <v>8</v>
      </c>
      <c r="B9" s="20">
        <f>IFERROR(MATCH(A$1&amp;A9,TABLE!A:A,0),"")</f>
        <v>13</v>
      </c>
      <c r="C9" s="137">
        <f t="shared" si="0"/>
        <v>8</v>
      </c>
      <c r="D9" s="137" t="str">
        <f ca="1">IFERROR(OFFSET(TABLE!D$1,F!B9-1,0),"")</f>
        <v>Rachel Davidson</v>
      </c>
      <c r="E9" s="138">
        <f ca="1">IFERROR(VLOOKUP(D9,TABLE!D:P,8,FALSE),"")</f>
        <v>9</v>
      </c>
      <c r="F9" s="139">
        <f ca="1">IFERROR(VLOOKUP(D9,TABLE!D:P,13,FALSE),"")</f>
        <v>778</v>
      </c>
    </row>
    <row r="10" spans="1:6" ht="14.5" x14ac:dyDescent="0.35">
      <c r="A10" s="20">
        <f t="shared" si="1"/>
        <v>9</v>
      </c>
      <c r="B10" s="20">
        <f>IFERROR(MATCH(A$1&amp;A10,TABLE!A:A,0),"")</f>
        <v>14</v>
      </c>
      <c r="C10" s="137">
        <f t="shared" si="0"/>
        <v>9</v>
      </c>
      <c r="D10" s="137" t="str">
        <f ca="1">IFERROR(OFFSET(TABLE!D$1,F!B10-1,0),"")</f>
        <v>Leila Kara</v>
      </c>
      <c r="E10" s="138">
        <f ca="1">IFERROR(VLOOKUP(D10,TABLE!D:P,8,FALSE),"")</f>
        <v>26</v>
      </c>
      <c r="F10" s="139">
        <f ca="1">IFERROR(VLOOKUP(D10,TABLE!D:P,13,FALSE),"")</f>
        <v>776</v>
      </c>
    </row>
    <row r="11" spans="1:6" ht="14.5" x14ac:dyDescent="0.35">
      <c r="A11" s="20">
        <f t="shared" si="1"/>
        <v>10</v>
      </c>
      <c r="B11" s="20">
        <f>IFERROR(MATCH(A$1&amp;A11,TABLE!A:A,0),"")</f>
        <v>15</v>
      </c>
      <c r="C11" s="137">
        <f t="shared" si="0"/>
        <v>10</v>
      </c>
      <c r="D11" s="137" t="str">
        <f ca="1">IFERROR(OFFSET(TABLE!D$1,F!B11-1,0),"")</f>
        <v>Samantha Harris</v>
      </c>
      <c r="E11" s="138">
        <f ca="1">IFERROR(VLOOKUP(D11,TABLE!D:P,8,FALSE),"")</f>
        <v>8</v>
      </c>
      <c r="F11" s="139">
        <f ca="1">IFERROR(VLOOKUP(D11,TABLE!D:P,13,FALSE),"")</f>
        <v>757</v>
      </c>
    </row>
    <row r="12" spans="1:6" ht="14.5" x14ac:dyDescent="0.35">
      <c r="A12" s="20">
        <f t="shared" si="1"/>
        <v>11</v>
      </c>
      <c r="B12" s="20">
        <f>IFERROR(MATCH(A$1&amp;A12,TABLE!A:A,0),"")</f>
        <v>16</v>
      </c>
      <c r="C12" s="137">
        <f t="shared" si="0"/>
        <v>11</v>
      </c>
      <c r="D12" s="137" t="str">
        <f ca="1">IFERROR(OFFSET(TABLE!D$1,F!B12-1,0),"")</f>
        <v>Liz Adams</v>
      </c>
      <c r="E12" s="138">
        <f ca="1">IFERROR(VLOOKUP(D12,TABLE!D:P,8,FALSE),"")</f>
        <v>12</v>
      </c>
      <c r="F12" s="139">
        <f ca="1">IFERROR(VLOOKUP(D12,TABLE!D:P,13,FALSE),"")</f>
        <v>756</v>
      </c>
    </row>
    <row r="13" spans="1:6" ht="14.5" x14ac:dyDescent="0.35">
      <c r="A13" s="20">
        <f t="shared" si="1"/>
        <v>12</v>
      </c>
      <c r="B13" s="20">
        <f>IFERROR(MATCH(A$1&amp;A13,TABLE!A:A,0),"")</f>
        <v>17</v>
      </c>
      <c r="C13" s="137">
        <f t="shared" si="0"/>
        <v>12</v>
      </c>
      <c r="D13" s="137" t="str">
        <f ca="1">IFERROR(OFFSET(TABLE!D$1,F!B13-1,0),"")</f>
        <v>Pascale Fotherby</v>
      </c>
      <c r="E13" s="138">
        <f ca="1">IFERROR(VLOOKUP(D13,TABLE!D:P,8,FALSE),"")</f>
        <v>17</v>
      </c>
      <c r="F13" s="139">
        <f ca="1">IFERROR(VLOOKUP(D13,TABLE!D:P,13,FALSE),"")</f>
        <v>747</v>
      </c>
    </row>
    <row r="14" spans="1:6" ht="14.5" x14ac:dyDescent="0.35">
      <c r="A14" s="20">
        <f t="shared" si="1"/>
        <v>13</v>
      </c>
      <c r="B14" s="20">
        <f>IFERROR(MATCH(A$1&amp;A14,TABLE!A:A,0),"")</f>
        <v>18</v>
      </c>
      <c r="C14" s="137">
        <f t="shared" si="0"/>
        <v>13</v>
      </c>
      <c r="D14" s="137" t="str">
        <f ca="1">IFERROR(OFFSET(TABLE!D$1,F!B14-1,0),"")</f>
        <v>Sue Sunderland</v>
      </c>
      <c r="E14" s="138">
        <f ca="1">IFERROR(VLOOKUP(D14,TABLE!D:P,8,FALSE),"")</f>
        <v>10</v>
      </c>
      <c r="F14" s="139">
        <f ca="1">IFERROR(VLOOKUP(D14,TABLE!D:P,13,FALSE),"")</f>
        <v>742</v>
      </c>
    </row>
    <row r="15" spans="1:6" ht="14.5" x14ac:dyDescent="0.35">
      <c r="A15" s="20">
        <f t="shared" si="1"/>
        <v>14</v>
      </c>
      <c r="B15" s="20">
        <f>IFERROR(MATCH(A$1&amp;A15,TABLE!A:A,0),"")</f>
        <v>19</v>
      </c>
      <c r="C15" s="137">
        <f t="shared" si="0"/>
        <v>14</v>
      </c>
      <c r="D15" s="137" t="str">
        <f ca="1">IFERROR(OFFSET(TABLE!D$1,F!B15-1,0),"")</f>
        <v>Vicki Johnstone</v>
      </c>
      <c r="E15" s="138">
        <f ca="1">IFERROR(VLOOKUP(D15,TABLE!D:P,8,FALSE),"")</f>
        <v>9</v>
      </c>
      <c r="F15" s="139">
        <f ca="1">IFERROR(VLOOKUP(D15,TABLE!D:P,13,FALSE),"")</f>
        <v>739</v>
      </c>
    </row>
    <row r="16" spans="1:6" ht="14.5" x14ac:dyDescent="0.35">
      <c r="A16" s="20">
        <f t="shared" si="1"/>
        <v>15</v>
      </c>
      <c r="B16" s="20">
        <f>IFERROR(MATCH(A$1&amp;A16,TABLE!A:A,0),"")</f>
        <v>20</v>
      </c>
      <c r="C16" s="137">
        <f t="shared" si="0"/>
        <v>15</v>
      </c>
      <c r="D16" s="137" t="str">
        <f ca="1">IFERROR(OFFSET(TABLE!D$1,F!B16-1,0),"")</f>
        <v>Ruth Warren</v>
      </c>
      <c r="E16" s="138">
        <f ca="1">IFERROR(VLOOKUP(D16,TABLE!D:P,8,FALSE),"")</f>
        <v>8</v>
      </c>
      <c r="F16" s="139">
        <f ca="1">IFERROR(VLOOKUP(D16,TABLE!D:P,13,FALSE),"")</f>
        <v>730</v>
      </c>
    </row>
    <row r="17" spans="1:6" ht="14.5" x14ac:dyDescent="0.35">
      <c r="A17" s="20">
        <f t="shared" si="1"/>
        <v>16</v>
      </c>
      <c r="B17" s="20">
        <f>IFERROR(MATCH(A$1&amp;A17,TABLE!A:A,0),"")</f>
        <v>21</v>
      </c>
      <c r="C17" s="137">
        <f t="shared" si="0"/>
        <v>16</v>
      </c>
      <c r="D17" s="137" t="str">
        <f ca="1">IFERROR(OFFSET(TABLE!D$1,F!B17-1,0),"")</f>
        <v>Louise Jennings</v>
      </c>
      <c r="E17" s="138">
        <f ca="1">IFERROR(VLOOKUP(D17,TABLE!D:P,8,FALSE),"")</f>
        <v>9</v>
      </c>
      <c r="F17" s="139">
        <f ca="1">IFERROR(VLOOKUP(D17,TABLE!D:P,13,FALSE),"")</f>
        <v>717</v>
      </c>
    </row>
    <row r="18" spans="1:6" ht="14.5" x14ac:dyDescent="0.35">
      <c r="A18" s="20">
        <f t="shared" si="1"/>
        <v>17</v>
      </c>
      <c r="B18" s="20">
        <f>IFERROR(MATCH(A$1&amp;A18,TABLE!A:A,0),"")</f>
        <v>22</v>
      </c>
      <c r="C18" s="137">
        <f t="shared" si="0"/>
        <v>17</v>
      </c>
      <c r="D18" s="137" t="str">
        <f ca="1">IFERROR(OFFSET(TABLE!D$1,F!B18-1,0),"")</f>
        <v>Nicola Hartley</v>
      </c>
      <c r="E18" s="138">
        <f ca="1">IFERROR(VLOOKUP(D18,TABLE!D:P,8,FALSE),"")</f>
        <v>7</v>
      </c>
      <c r="F18" s="139">
        <f ca="1">IFERROR(VLOOKUP(D18,TABLE!D:P,13,FALSE),"")</f>
        <v>637</v>
      </c>
    </row>
    <row r="19" spans="1:6" ht="14.5" x14ac:dyDescent="0.35">
      <c r="A19" s="20">
        <f t="shared" si="1"/>
        <v>18</v>
      </c>
      <c r="B19" s="20">
        <f>IFERROR(MATCH(A$1&amp;A19,TABLE!A:A,0),"")</f>
        <v>23</v>
      </c>
      <c r="C19" s="137">
        <f t="shared" si="0"/>
        <v>18</v>
      </c>
      <c r="D19" s="137" t="str">
        <f ca="1">IFERROR(OFFSET(TABLE!D$1,F!B19-1,0),"")</f>
        <v>Sarah Mann</v>
      </c>
      <c r="E19" s="138">
        <f ca="1">IFERROR(VLOOKUP(D19,TABLE!D:P,8,FALSE),"")</f>
        <v>6</v>
      </c>
      <c r="F19" s="139">
        <f ca="1">IFERROR(VLOOKUP(D19,TABLE!D:P,13,FALSE),"")</f>
        <v>580</v>
      </c>
    </row>
    <row r="20" spans="1:6" ht="14.5" x14ac:dyDescent="0.35">
      <c r="A20" s="20">
        <f t="shared" si="1"/>
        <v>19</v>
      </c>
      <c r="B20" s="20">
        <f>IFERROR(MATCH(A$1&amp;A20,TABLE!A:A,0),"")</f>
        <v>24</v>
      </c>
      <c r="C20" s="137">
        <f t="shared" si="0"/>
        <v>19</v>
      </c>
      <c r="D20" s="137" t="str">
        <f ca="1">IFERROR(OFFSET(TABLE!D$1,F!B20-1,0),"")</f>
        <v>Pip Trevorrow</v>
      </c>
      <c r="E20" s="138">
        <f ca="1">IFERROR(VLOOKUP(D20,TABLE!D:P,8,FALSE),"")</f>
        <v>6</v>
      </c>
      <c r="F20" s="139">
        <f ca="1">IFERROR(VLOOKUP(D20,TABLE!D:P,13,FALSE),"")</f>
        <v>562</v>
      </c>
    </row>
    <row r="21" spans="1:6" ht="15.75" customHeight="1" x14ac:dyDescent="0.35">
      <c r="A21" s="20">
        <f t="shared" si="1"/>
        <v>20</v>
      </c>
      <c r="B21" s="20">
        <f>IFERROR(MATCH(A$1&amp;A21,TABLE!A:A,0),"")</f>
        <v>25</v>
      </c>
      <c r="C21" s="137">
        <f t="shared" si="0"/>
        <v>20</v>
      </c>
      <c r="D21" s="137" t="str">
        <f ca="1">IFERROR(OFFSET(TABLE!D$1,F!B21-1,0),"")</f>
        <v>Helena Teague</v>
      </c>
      <c r="E21" s="138">
        <f ca="1">IFERROR(VLOOKUP(D21,TABLE!D:P,8,FALSE),"")</f>
        <v>6</v>
      </c>
      <c r="F21" s="139">
        <f ca="1">IFERROR(VLOOKUP(D21,TABLE!D:P,13,FALSE),"")</f>
        <v>556</v>
      </c>
    </row>
    <row r="22" spans="1:6" ht="15.75" customHeight="1" x14ac:dyDescent="0.35">
      <c r="A22" s="20">
        <f t="shared" si="1"/>
        <v>21</v>
      </c>
      <c r="B22" s="20">
        <f>IFERROR(MATCH(A$1&amp;A22,TABLE!A:A,0),"")</f>
        <v>26</v>
      </c>
      <c r="C22" s="137">
        <f t="shared" si="0"/>
        <v>21</v>
      </c>
      <c r="D22" s="137" t="str">
        <f ca="1">IFERROR(OFFSET(TABLE!D$1,F!B22-1,0),"")</f>
        <v>Carol Reid</v>
      </c>
      <c r="E22" s="138">
        <f ca="1">IFERROR(VLOOKUP(D22,TABLE!D:P,8,FALSE),"")</f>
        <v>6</v>
      </c>
      <c r="F22" s="139">
        <f ca="1">IFERROR(VLOOKUP(D22,TABLE!D:P,13,FALSE),"")</f>
        <v>552</v>
      </c>
    </row>
    <row r="23" spans="1:6" ht="15.75" customHeight="1" x14ac:dyDescent="0.35">
      <c r="A23" s="20">
        <f t="shared" si="1"/>
        <v>22</v>
      </c>
      <c r="B23" s="20">
        <f>IFERROR(MATCH(A$1&amp;A23,TABLE!A:A,0),"")</f>
        <v>27</v>
      </c>
      <c r="C23" s="137">
        <f t="shared" si="0"/>
        <v>22</v>
      </c>
      <c r="D23" s="137" t="str">
        <f ca="1">IFERROR(OFFSET(TABLE!D$1,F!B23-1,0),"")</f>
        <v>Hayley Nancolas</v>
      </c>
      <c r="E23" s="138">
        <f ca="1">IFERROR(VLOOKUP(D23,TABLE!D:P,8,FALSE),"")</f>
        <v>5</v>
      </c>
      <c r="F23" s="139">
        <f ca="1">IFERROR(VLOOKUP(D23,TABLE!D:P,13,FALSE),"")</f>
        <v>478</v>
      </c>
    </row>
    <row r="24" spans="1:6" ht="15.75" customHeight="1" x14ac:dyDescent="0.35">
      <c r="A24" s="20">
        <f t="shared" si="1"/>
        <v>23</v>
      </c>
      <c r="B24" s="20">
        <f>IFERROR(MATCH(A$1&amp;A24,TABLE!A:A,0),"")</f>
        <v>28</v>
      </c>
      <c r="C24" s="137">
        <f t="shared" si="0"/>
        <v>23</v>
      </c>
      <c r="D24" s="137" t="str">
        <f ca="1">IFERROR(OFFSET(TABLE!D$1,F!B24-1,0),"")</f>
        <v>Caitlyn Hartley</v>
      </c>
      <c r="E24" s="138">
        <f ca="1">IFERROR(VLOOKUP(D24,TABLE!D:P,8,FALSE),"")</f>
        <v>5</v>
      </c>
      <c r="F24" s="139">
        <f ca="1">IFERROR(VLOOKUP(D24,TABLE!D:P,13,FALSE),"")</f>
        <v>474</v>
      </c>
    </row>
    <row r="25" spans="1:6" ht="15.75" customHeight="1" x14ac:dyDescent="0.35">
      <c r="A25" s="20">
        <f t="shared" si="1"/>
        <v>24</v>
      </c>
      <c r="B25" s="20">
        <f>IFERROR(MATCH(A$1&amp;A25,TABLE!A:A,0),"")</f>
        <v>29</v>
      </c>
      <c r="C25" s="137">
        <f t="shared" si="0"/>
        <v>24</v>
      </c>
      <c r="D25" s="137" t="str">
        <f ca="1">IFERROR(OFFSET(TABLE!D$1,F!B25-1,0),"")</f>
        <v>Nicola Parker</v>
      </c>
      <c r="E25" s="138">
        <f ca="1">IFERROR(VLOOKUP(D25,TABLE!D:P,8,FALSE),"")</f>
        <v>5</v>
      </c>
      <c r="F25" s="139">
        <f ca="1">IFERROR(VLOOKUP(D25,TABLE!D:P,13,FALSE),"")</f>
        <v>454</v>
      </c>
    </row>
    <row r="26" spans="1:6" ht="15.75" customHeight="1" x14ac:dyDescent="0.35">
      <c r="A26" s="20">
        <f t="shared" si="1"/>
        <v>25</v>
      </c>
      <c r="B26" s="20">
        <f>IFERROR(MATCH(A$1&amp;A26,TABLE!A:A,0),"")</f>
        <v>30</v>
      </c>
      <c r="C26" s="137">
        <f t="shared" si="0"/>
        <v>25</v>
      </c>
      <c r="D26" s="137" t="str">
        <f ca="1">IFERROR(OFFSET(TABLE!D$1,F!B26-1,0),"")</f>
        <v>Becca Keevash</v>
      </c>
      <c r="E26" s="138">
        <f ca="1">IFERROR(VLOOKUP(D26,TABLE!D:P,8,FALSE),"")</f>
        <v>5</v>
      </c>
      <c r="F26" s="139">
        <f ca="1">IFERROR(VLOOKUP(D26,TABLE!D:P,13,FALSE),"")</f>
        <v>453</v>
      </c>
    </row>
    <row r="27" spans="1:6" ht="15.75" customHeight="1" x14ac:dyDescent="0.35">
      <c r="A27" s="20">
        <f t="shared" si="1"/>
        <v>26</v>
      </c>
      <c r="B27" s="20">
        <f>IFERROR(MATCH(A$1&amp;A27,TABLE!A:A,0),"")</f>
        <v>31</v>
      </c>
      <c r="C27" s="137">
        <f t="shared" si="0"/>
        <v>26</v>
      </c>
      <c r="D27" s="137" t="str">
        <f ca="1">IFERROR(OFFSET(TABLE!D$1,F!B27-1,0),"")</f>
        <v>Heidi Siddle</v>
      </c>
      <c r="E27" s="138">
        <f ca="1">IFERROR(VLOOKUP(D27,TABLE!D:P,8,FALSE),"")</f>
        <v>4</v>
      </c>
      <c r="F27" s="139">
        <f ca="1">IFERROR(VLOOKUP(D27,TABLE!D:P,13,FALSE),"")</f>
        <v>387</v>
      </c>
    </row>
    <row r="28" spans="1:6" ht="15.75" customHeight="1" x14ac:dyDescent="0.35">
      <c r="A28" s="20">
        <f t="shared" si="1"/>
        <v>27</v>
      </c>
      <c r="B28" s="20">
        <f>IFERROR(MATCH(A$1&amp;A28,TABLE!A:A,0),"")</f>
        <v>32</v>
      </c>
      <c r="C28" s="137">
        <f t="shared" si="0"/>
        <v>27</v>
      </c>
      <c r="D28" s="137" t="str">
        <f ca="1">IFERROR(OFFSET(TABLE!D$1,F!B28-1,0),"")</f>
        <v>Ella Savage</v>
      </c>
      <c r="E28" s="138">
        <f ca="1">IFERROR(VLOOKUP(D28,TABLE!D:P,8,FALSE),"")</f>
        <v>4</v>
      </c>
      <c r="F28" s="139">
        <f ca="1">IFERROR(VLOOKUP(D28,TABLE!D:P,13,FALSE),"")</f>
        <v>382</v>
      </c>
    </row>
    <row r="29" spans="1:6" ht="15.75" customHeight="1" x14ac:dyDescent="0.35">
      <c r="A29" s="20">
        <f t="shared" si="1"/>
        <v>28</v>
      </c>
      <c r="B29" s="20">
        <f>IFERROR(MATCH(A$1&amp;A29,TABLE!A:A,0),"")</f>
        <v>33</v>
      </c>
      <c r="C29" s="137">
        <f t="shared" si="0"/>
        <v>28</v>
      </c>
      <c r="D29" s="137" t="str">
        <f ca="1">IFERROR(OFFSET(TABLE!D$1,F!B29-1,0),"")</f>
        <v>Rachel Smedley</v>
      </c>
      <c r="E29" s="138">
        <f ca="1">IFERROR(VLOOKUP(D29,TABLE!D:P,8,FALSE),"")</f>
        <v>4</v>
      </c>
      <c r="F29" s="139">
        <f ca="1">IFERROR(VLOOKUP(D29,TABLE!D:P,13,FALSE),"")</f>
        <v>352</v>
      </c>
    </row>
    <row r="30" spans="1:6" ht="15.75" customHeight="1" x14ac:dyDescent="0.35">
      <c r="A30" s="20">
        <f t="shared" si="1"/>
        <v>29</v>
      </c>
      <c r="B30" s="20">
        <f>IFERROR(MATCH(A$1&amp;A30,TABLE!A:A,0),"")</f>
        <v>34</v>
      </c>
      <c r="C30" s="137">
        <f t="shared" si="0"/>
        <v>29</v>
      </c>
      <c r="D30" s="137" t="str">
        <f ca="1">IFERROR(OFFSET(TABLE!D$1,F!B30-1,0),"")</f>
        <v>Jillian Sabourn</v>
      </c>
      <c r="E30" s="138">
        <f ca="1">IFERROR(VLOOKUP(D30,TABLE!D:P,8,FALSE),"")</f>
        <v>4</v>
      </c>
      <c r="F30" s="139">
        <f ca="1">IFERROR(VLOOKUP(D30,TABLE!D:P,13,FALSE),"")</f>
        <v>349</v>
      </c>
    </row>
    <row r="31" spans="1:6" ht="15.75" customHeight="1" x14ac:dyDescent="0.35">
      <c r="A31" s="20">
        <f t="shared" si="1"/>
        <v>30</v>
      </c>
      <c r="B31" s="20">
        <f>IFERROR(MATCH(A$1&amp;A31,TABLE!A:A,0),"")</f>
        <v>35</v>
      </c>
      <c r="C31" s="137">
        <f t="shared" si="0"/>
        <v>30</v>
      </c>
      <c r="D31" s="137" t="str">
        <f ca="1">IFERROR(OFFSET(TABLE!D$1,F!B31-1,0),"")</f>
        <v>Morgan McCabe</v>
      </c>
      <c r="E31" s="138">
        <f ca="1">IFERROR(VLOOKUP(D31,TABLE!D:P,8,FALSE),"")</f>
        <v>3</v>
      </c>
      <c r="F31" s="139">
        <f ca="1">IFERROR(VLOOKUP(D31,TABLE!D:P,13,FALSE),"")</f>
        <v>286</v>
      </c>
    </row>
    <row r="32" spans="1:6" ht="15.75" customHeight="1" x14ac:dyDescent="0.35">
      <c r="A32" s="20">
        <f t="shared" si="1"/>
        <v>31</v>
      </c>
      <c r="B32" s="20">
        <f>IFERROR(MATCH(A$1&amp;A32,TABLE!A:A,0),"")</f>
        <v>36</v>
      </c>
      <c r="C32" s="137">
        <f t="shared" si="0"/>
        <v>31</v>
      </c>
      <c r="D32" s="137" t="str">
        <f ca="1">IFERROR(OFFSET(TABLE!D$1,F!B32-1,0),"")</f>
        <v>Kinga Bugajska</v>
      </c>
      <c r="E32" s="138">
        <f ca="1">IFERROR(VLOOKUP(D32,TABLE!D:P,8,FALSE),"")</f>
        <v>3</v>
      </c>
      <c r="F32" s="139">
        <f ca="1">IFERROR(VLOOKUP(D32,TABLE!D:P,13,FALSE),"")</f>
        <v>284</v>
      </c>
    </row>
    <row r="33" spans="1:6" ht="15.75" customHeight="1" x14ac:dyDescent="0.35">
      <c r="A33" s="20">
        <f t="shared" si="1"/>
        <v>32</v>
      </c>
      <c r="B33" s="20">
        <f>IFERROR(MATCH(A$1&amp;A33,TABLE!A:A,0),"")</f>
        <v>37</v>
      </c>
      <c r="C33" s="137">
        <f t="shared" si="0"/>
        <v>32</v>
      </c>
      <c r="D33" s="137" t="str">
        <f ca="1">IFERROR(OFFSET(TABLE!D$1,F!B33-1,0),"")</f>
        <v>Hannah Morris</v>
      </c>
      <c r="E33" s="138">
        <f ca="1">IFERROR(VLOOKUP(D33,TABLE!D:P,8,FALSE),"")</f>
        <v>3</v>
      </c>
      <c r="F33" s="139">
        <f ca="1">IFERROR(VLOOKUP(D33,TABLE!D:P,13,FALSE),"")</f>
        <v>281</v>
      </c>
    </row>
    <row r="34" spans="1:6" ht="15.75" customHeight="1" x14ac:dyDescent="0.35">
      <c r="A34" s="20">
        <f t="shared" si="1"/>
        <v>33</v>
      </c>
      <c r="B34" s="20">
        <f>IFERROR(MATCH(A$1&amp;A34,TABLE!A:A,0),"")</f>
        <v>38</v>
      </c>
      <c r="C34" s="137">
        <f t="shared" si="0"/>
        <v>33</v>
      </c>
      <c r="D34" s="137" t="str">
        <f ca="1">IFERROR(OFFSET(TABLE!D$1,F!B34-1,0),"")</f>
        <v>Carys Lippiatt</v>
      </c>
      <c r="E34" s="138">
        <f ca="1">IFERROR(VLOOKUP(D34,TABLE!D:P,8,FALSE),"")</f>
        <v>3</v>
      </c>
      <c r="F34" s="139">
        <f ca="1">IFERROR(VLOOKUP(D34,TABLE!D:P,13,FALSE),"")</f>
        <v>278</v>
      </c>
    </row>
    <row r="35" spans="1:6" ht="15.75" customHeight="1" x14ac:dyDescent="0.35">
      <c r="A35" s="20">
        <f t="shared" si="1"/>
        <v>34</v>
      </c>
      <c r="B35" s="20">
        <f>IFERROR(MATCH(A$1&amp;A35,TABLE!A:A,0),"")</f>
        <v>39</v>
      </c>
      <c r="C35" s="137">
        <f t="shared" si="0"/>
        <v>34</v>
      </c>
      <c r="D35" s="137" t="str">
        <f ca="1">IFERROR(OFFSET(TABLE!D$1,F!B35-1,0),"")</f>
        <v>Christine Huckerby</v>
      </c>
      <c r="E35" s="138">
        <f ca="1">IFERROR(VLOOKUP(D35,TABLE!D:P,8,FALSE),"")</f>
        <v>3</v>
      </c>
      <c r="F35" s="139">
        <f ca="1">IFERROR(VLOOKUP(D35,TABLE!D:P,13,FALSE),"")</f>
        <v>268</v>
      </c>
    </row>
    <row r="36" spans="1:6" ht="15.75" customHeight="1" x14ac:dyDescent="0.35">
      <c r="A36" s="20">
        <f t="shared" si="1"/>
        <v>35</v>
      </c>
      <c r="B36" s="20">
        <f>IFERROR(MATCH(A$1&amp;A36,TABLE!A:A,0),"")</f>
        <v>40</v>
      </c>
      <c r="C36" s="137">
        <f t="shared" si="0"/>
        <v>35</v>
      </c>
      <c r="D36" s="137" t="str">
        <f ca="1">IFERROR(OFFSET(TABLE!D$1,F!B36-1,0),"")</f>
        <v>Laura Sabourn</v>
      </c>
      <c r="E36" s="138">
        <f ca="1">IFERROR(VLOOKUP(D36,TABLE!D:P,8,FALSE),"")</f>
        <v>3</v>
      </c>
      <c r="F36" s="139">
        <f ca="1">IFERROR(VLOOKUP(D36,TABLE!D:P,13,FALSE),"")</f>
        <v>264</v>
      </c>
    </row>
    <row r="37" spans="1:6" ht="15.75" customHeight="1" x14ac:dyDescent="0.35">
      <c r="A37" s="20">
        <f t="shared" si="1"/>
        <v>36</v>
      </c>
      <c r="B37" s="20">
        <f>IFERROR(MATCH(A$1&amp;A37,TABLE!A:A,0),"")</f>
        <v>41</v>
      </c>
      <c r="C37" s="137">
        <f t="shared" si="0"/>
        <v>36</v>
      </c>
      <c r="D37" s="137" t="str">
        <f ca="1">IFERROR(OFFSET(TABLE!D$1,F!B37-1,0),"")</f>
        <v>Cherie Carter</v>
      </c>
      <c r="E37" s="138">
        <f ca="1">IFERROR(VLOOKUP(D37,TABLE!D:P,8,FALSE),"")</f>
        <v>2</v>
      </c>
      <c r="F37" s="139">
        <f ca="1">IFERROR(VLOOKUP(D37,TABLE!D:P,13,FALSE),"")</f>
        <v>200</v>
      </c>
    </row>
    <row r="38" spans="1:6" ht="15.75" customHeight="1" x14ac:dyDescent="0.35">
      <c r="A38" s="20">
        <f t="shared" si="1"/>
        <v>37</v>
      </c>
      <c r="B38" s="20">
        <f>IFERROR(MATCH(A$1&amp;A38,TABLE!A:A,0),"")</f>
        <v>42</v>
      </c>
      <c r="C38" s="137">
        <f t="shared" si="0"/>
        <v>37</v>
      </c>
      <c r="D38" s="137" t="str">
        <f ca="1">IFERROR(OFFSET(TABLE!D$1,F!B38-1,0),"")</f>
        <v>Myra Jones</v>
      </c>
      <c r="E38" s="138">
        <f ca="1">IFERROR(VLOOKUP(D38,TABLE!D:P,8,FALSE),"")</f>
        <v>2</v>
      </c>
      <c r="F38" s="139">
        <f ca="1">IFERROR(VLOOKUP(D38,TABLE!D:P,13,FALSE),"")</f>
        <v>193</v>
      </c>
    </row>
    <row r="39" spans="1:6" ht="15.75" customHeight="1" x14ac:dyDescent="0.35">
      <c r="A39" s="20">
        <f t="shared" si="1"/>
        <v>38</v>
      </c>
      <c r="B39" s="20">
        <f>IFERROR(MATCH(A$1&amp;A39,TABLE!A:A,0),"")</f>
        <v>43</v>
      </c>
      <c r="C39" s="137">
        <f t="shared" si="0"/>
        <v>38</v>
      </c>
      <c r="D39" s="137" t="str">
        <f ca="1">IFERROR(OFFSET(TABLE!D$1,F!B39-1,0),"")</f>
        <v>Melissa Jones</v>
      </c>
      <c r="E39" s="138">
        <f ca="1">IFERROR(VLOOKUP(D39,TABLE!D:P,8,FALSE),"")</f>
        <v>2</v>
      </c>
      <c r="F39" s="139">
        <f ca="1">IFERROR(VLOOKUP(D39,TABLE!D:P,13,FALSE),"")</f>
        <v>190</v>
      </c>
    </row>
    <row r="40" spans="1:6" ht="15.75" customHeight="1" x14ac:dyDescent="0.35">
      <c r="A40" s="20">
        <f t="shared" si="1"/>
        <v>39</v>
      </c>
      <c r="B40" s="20">
        <f>IFERROR(MATCH(A$1&amp;A40,TABLE!A:A,0),"")</f>
        <v>44</v>
      </c>
      <c r="C40" s="137">
        <f t="shared" si="0"/>
        <v>39</v>
      </c>
      <c r="D40" s="137" t="str">
        <f ca="1">IFERROR(OFFSET(TABLE!D$1,F!B40-1,0),"")</f>
        <v>Lucy Sheen</v>
      </c>
      <c r="E40" s="138">
        <f ca="1">IFERROR(VLOOKUP(D40,TABLE!D:P,8,FALSE),"")</f>
        <v>2</v>
      </c>
      <c r="F40" s="139">
        <f ca="1">IFERROR(VLOOKUP(D40,TABLE!D:P,13,FALSE),"")</f>
        <v>189</v>
      </c>
    </row>
    <row r="41" spans="1:6" ht="15.75" customHeight="1" x14ac:dyDescent="0.35">
      <c r="A41" s="20">
        <f t="shared" si="1"/>
        <v>40</v>
      </c>
      <c r="B41" s="20">
        <f>IFERROR(MATCH(A$1&amp;A41,TABLE!A:A,0),"")</f>
        <v>45</v>
      </c>
      <c r="C41" s="137">
        <f t="shared" si="0"/>
        <v>40</v>
      </c>
      <c r="D41" s="137" t="str">
        <f ca="1">IFERROR(OFFSET(TABLE!D$1,F!B41-1,0),"")</f>
        <v>Mary Venning</v>
      </c>
      <c r="E41" s="138">
        <f ca="1">IFERROR(VLOOKUP(D41,TABLE!D:P,8,FALSE),"")</f>
        <v>2</v>
      </c>
      <c r="F41" s="139">
        <f ca="1">IFERROR(VLOOKUP(D41,TABLE!D:P,13,FALSE),"")</f>
        <v>188</v>
      </c>
    </row>
    <row r="42" spans="1:6" ht="15.75" customHeight="1" x14ac:dyDescent="0.35">
      <c r="A42" s="20">
        <f t="shared" si="1"/>
        <v>41</v>
      </c>
      <c r="B42" s="20">
        <f>IFERROR(MATCH(A$1&amp;A42,TABLE!A:A,0),"")</f>
        <v>46</v>
      </c>
      <c r="C42" s="137">
        <f t="shared" si="0"/>
        <v>41</v>
      </c>
      <c r="D42" s="137" t="str">
        <f ca="1">IFERROR(OFFSET(TABLE!D$1,F!B42-1,0),"")</f>
        <v>Milly Booth</v>
      </c>
      <c r="E42" s="138">
        <f ca="1">IFERROR(VLOOKUP(D42,TABLE!D:P,8,FALSE),"")</f>
        <v>2</v>
      </c>
      <c r="F42" s="139">
        <f ca="1">IFERROR(VLOOKUP(D42,TABLE!D:P,13,FALSE),"")</f>
        <v>181</v>
      </c>
    </row>
    <row r="43" spans="1:6" ht="15.75" customHeight="1" x14ac:dyDescent="0.35">
      <c r="A43" s="20">
        <f t="shared" si="1"/>
        <v>42</v>
      </c>
      <c r="B43" s="20">
        <f>IFERROR(MATCH(A$1&amp;A43,TABLE!A:A,0),"")</f>
        <v>47</v>
      </c>
      <c r="C43" s="137">
        <f t="shared" si="0"/>
        <v>42</v>
      </c>
      <c r="D43" s="137" t="str">
        <f ca="1">IFERROR(OFFSET(TABLE!D$1,F!B43-1,0),"")</f>
        <v>Jean Hussey</v>
      </c>
      <c r="E43" s="138">
        <f ca="1">IFERROR(VLOOKUP(D43,TABLE!D:P,8,FALSE),"")</f>
        <v>2</v>
      </c>
      <c r="F43" s="139">
        <f ca="1">IFERROR(VLOOKUP(D43,TABLE!D:P,13,FALSE),"")</f>
        <v>178</v>
      </c>
    </row>
    <row r="44" spans="1:6" ht="15.75" customHeight="1" x14ac:dyDescent="0.35">
      <c r="A44" s="20">
        <f t="shared" si="1"/>
        <v>43</v>
      </c>
      <c r="B44" s="20">
        <f>IFERROR(MATCH(A$1&amp;A44,TABLE!A:A,0),"")</f>
        <v>48</v>
      </c>
      <c r="C44" s="137">
        <f t="shared" si="0"/>
        <v>43</v>
      </c>
      <c r="D44" s="137" t="str">
        <f ca="1">IFERROR(OFFSET(TABLE!D$1,F!B44-1,0),"")</f>
        <v>Stella Cross</v>
      </c>
      <c r="E44" s="138">
        <f ca="1">IFERROR(VLOOKUP(D44,TABLE!D:P,8,FALSE),"")</f>
        <v>2</v>
      </c>
      <c r="F44" s="139">
        <f ca="1">IFERROR(VLOOKUP(D44,TABLE!D:P,13,FALSE),"")</f>
        <v>170</v>
      </c>
    </row>
    <row r="45" spans="1:6" ht="15.75" customHeight="1" x14ac:dyDescent="0.35">
      <c r="A45" s="20">
        <f t="shared" si="1"/>
        <v>44</v>
      </c>
      <c r="B45" s="20">
        <f>IFERROR(MATCH(A$1&amp;A45,TABLE!A:A,0),"")</f>
        <v>49</v>
      </c>
      <c r="C45" s="137">
        <f t="shared" si="0"/>
        <v>44</v>
      </c>
      <c r="D45" s="137" t="str">
        <f ca="1">IFERROR(OFFSET(TABLE!D$1,F!B45-1,0),"")</f>
        <v>Leona Beecroft</v>
      </c>
      <c r="E45" s="138">
        <f ca="1">IFERROR(VLOOKUP(D45,TABLE!D:P,8,FALSE),"")</f>
        <v>2</v>
      </c>
      <c r="F45" s="139">
        <f ca="1">IFERROR(VLOOKUP(D45,TABLE!D:P,13,FALSE),"")</f>
        <v>169</v>
      </c>
    </row>
    <row r="46" spans="1:6" ht="15.75" customHeight="1" x14ac:dyDescent="0.35">
      <c r="A46" s="20">
        <f t="shared" si="1"/>
        <v>45</v>
      </c>
      <c r="B46" s="20">
        <f>IFERROR(MATCH(A$1&amp;A46,TABLE!A:A,0),"")</f>
        <v>50</v>
      </c>
      <c r="C46" s="137">
        <f t="shared" si="0"/>
        <v>45</v>
      </c>
      <c r="D46" s="137" t="str">
        <f ca="1">IFERROR(OFFSET(TABLE!D$1,F!B46-1,0),"")</f>
        <v>Evie Brailsford</v>
      </c>
      <c r="E46" s="138">
        <f ca="1">IFERROR(VLOOKUP(D46,TABLE!D:P,8,FALSE),"")</f>
        <v>1</v>
      </c>
      <c r="F46" s="139">
        <f ca="1">IFERROR(VLOOKUP(D46,TABLE!D:P,13,FALSE),"")</f>
        <v>100</v>
      </c>
    </row>
    <row r="47" spans="1:6" ht="15.75" customHeight="1" x14ac:dyDescent="0.35">
      <c r="A47" s="20">
        <f t="shared" si="1"/>
        <v>46</v>
      </c>
      <c r="B47" s="20">
        <f>IFERROR(MATCH(A$1&amp;A47,TABLE!A:A,0),"")</f>
        <v>51</v>
      </c>
      <c r="C47" s="137">
        <f t="shared" si="0"/>
        <v>46</v>
      </c>
      <c r="D47" s="137" t="str">
        <f ca="1">IFERROR(OFFSET(TABLE!D$1,F!B47-1,0),"")</f>
        <v>Theresa Oldroyd</v>
      </c>
      <c r="E47" s="138">
        <f ca="1">IFERROR(VLOOKUP(D47,TABLE!D:P,8,FALSE),"")</f>
        <v>1</v>
      </c>
      <c r="F47" s="139">
        <f ca="1">IFERROR(VLOOKUP(D47,TABLE!D:P,13,FALSE),"")</f>
        <v>100</v>
      </c>
    </row>
    <row r="48" spans="1:6" ht="15.75" customHeight="1" x14ac:dyDescent="0.35">
      <c r="A48" s="20">
        <f t="shared" si="1"/>
        <v>47</v>
      </c>
      <c r="B48" s="20">
        <f>IFERROR(MATCH(A$1&amp;A48,TABLE!A:A,0),"")</f>
        <v>52</v>
      </c>
      <c r="C48" s="137">
        <f t="shared" si="0"/>
        <v>47</v>
      </c>
      <c r="D48" s="137" t="str">
        <f ca="1">IFERROR(OFFSET(TABLE!D$1,F!B48-1,0),"")</f>
        <v>Hannah Brown</v>
      </c>
      <c r="E48" s="138">
        <f ca="1">IFERROR(VLOOKUP(D48,TABLE!D:P,8,FALSE),"")</f>
        <v>1</v>
      </c>
      <c r="F48" s="139">
        <f ca="1">IFERROR(VLOOKUP(D48,TABLE!D:P,13,FALSE),"")</f>
        <v>100</v>
      </c>
    </row>
    <row r="49" spans="1:6" ht="15.75" customHeight="1" x14ac:dyDescent="0.35">
      <c r="A49" s="20">
        <f t="shared" si="1"/>
        <v>48</v>
      </c>
      <c r="B49" s="20">
        <f>IFERROR(MATCH(A$1&amp;A49,TABLE!A:A,0),"")</f>
        <v>53</v>
      </c>
      <c r="C49" s="137">
        <f t="shared" si="0"/>
        <v>48</v>
      </c>
      <c r="D49" s="137" t="str">
        <f ca="1">IFERROR(OFFSET(TABLE!D$1,F!B49-1,0),"")</f>
        <v>Ruth Friend</v>
      </c>
      <c r="E49" s="138">
        <f ca="1">IFERROR(VLOOKUP(D49,TABLE!D:P,8,FALSE),"")</f>
        <v>1</v>
      </c>
      <c r="F49" s="139">
        <f ca="1">IFERROR(VLOOKUP(D49,TABLE!D:P,13,FALSE),"")</f>
        <v>98</v>
      </c>
    </row>
    <row r="50" spans="1:6" ht="15.75" customHeight="1" x14ac:dyDescent="0.35">
      <c r="A50" s="20">
        <f t="shared" si="1"/>
        <v>49</v>
      </c>
      <c r="B50" s="20">
        <f>IFERROR(MATCH(A$1&amp;A50,TABLE!A:A,0),"")</f>
        <v>54</v>
      </c>
      <c r="C50" s="137">
        <f t="shared" si="0"/>
        <v>49</v>
      </c>
      <c r="D50" s="137" t="str">
        <f ca="1">IFERROR(OFFSET(TABLE!D$1,F!B50-1,0),"")</f>
        <v>Abigail Bottomley</v>
      </c>
      <c r="E50" s="138">
        <f ca="1">IFERROR(VLOOKUP(D50,TABLE!D:P,8,FALSE),"")</f>
        <v>1</v>
      </c>
      <c r="F50" s="139">
        <f ca="1">IFERROR(VLOOKUP(D50,TABLE!D:P,13,FALSE),"")</f>
        <v>97</v>
      </c>
    </row>
    <row r="51" spans="1:6" ht="15.75" customHeight="1" x14ac:dyDescent="0.35">
      <c r="A51" s="20">
        <f t="shared" si="1"/>
        <v>50</v>
      </c>
      <c r="B51" s="20">
        <f>IFERROR(MATCH(A$1&amp;A51,TABLE!A:A,0),"")</f>
        <v>55</v>
      </c>
      <c r="C51" s="137">
        <f t="shared" si="0"/>
        <v>50</v>
      </c>
      <c r="D51" s="137" t="str">
        <f ca="1">IFERROR(OFFSET(TABLE!D$1,F!B51-1,0),"")</f>
        <v>Imogen Burton</v>
      </c>
      <c r="E51" s="138">
        <f ca="1">IFERROR(VLOOKUP(D51,TABLE!D:P,8,FALSE),"")</f>
        <v>1</v>
      </c>
      <c r="F51" s="139">
        <f ca="1">IFERROR(VLOOKUP(D51,TABLE!D:P,13,FALSE),"")</f>
        <v>96</v>
      </c>
    </row>
    <row r="52" spans="1:6" ht="15.75" customHeight="1" x14ac:dyDescent="0.35">
      <c r="A52" s="20">
        <f t="shared" si="1"/>
        <v>51</v>
      </c>
      <c r="B52" s="20">
        <f>IFERROR(MATCH(A$1&amp;A52,TABLE!A:A,0),"")</f>
        <v>56</v>
      </c>
      <c r="C52" s="137">
        <f t="shared" si="0"/>
        <v>51</v>
      </c>
      <c r="D52" s="137" t="str">
        <f ca="1">IFERROR(OFFSET(TABLE!D$1,F!B52-1,0),"")</f>
        <v>Isla Butterworth</v>
      </c>
      <c r="E52" s="138">
        <f ca="1">IFERROR(VLOOKUP(D52,TABLE!D:P,8,FALSE),"")</f>
        <v>1</v>
      </c>
      <c r="F52" s="139">
        <f ca="1">IFERROR(VLOOKUP(D52,TABLE!D:P,13,FALSE),"")</f>
        <v>95</v>
      </c>
    </row>
    <row r="53" spans="1:6" ht="15.75" customHeight="1" x14ac:dyDescent="0.35">
      <c r="A53" s="20">
        <f t="shared" si="1"/>
        <v>52</v>
      </c>
      <c r="B53" s="20">
        <f>IFERROR(MATCH(A$1&amp;A53,TABLE!A:A,0),"")</f>
        <v>57</v>
      </c>
      <c r="C53" s="137">
        <f t="shared" si="0"/>
        <v>52</v>
      </c>
      <c r="D53" s="137" t="str">
        <f ca="1">IFERROR(OFFSET(TABLE!D$1,F!B53-1,0),"")</f>
        <v>Sophia Lubiecki</v>
      </c>
      <c r="E53" s="138">
        <f ca="1">IFERROR(VLOOKUP(D53,TABLE!D:P,8,FALSE),"")</f>
        <v>1</v>
      </c>
      <c r="F53" s="139">
        <f ca="1">IFERROR(VLOOKUP(D53,TABLE!D:P,13,FALSE),"")</f>
        <v>94</v>
      </c>
    </row>
    <row r="54" spans="1:6" ht="15.75" customHeight="1" x14ac:dyDescent="0.35">
      <c r="A54" s="20">
        <f t="shared" si="1"/>
        <v>53</v>
      </c>
      <c r="B54" s="20">
        <f>IFERROR(MATCH(A$1&amp;A54,TABLE!A:A,0),"")</f>
        <v>58</v>
      </c>
      <c r="C54" s="137">
        <f t="shared" si="0"/>
        <v>53</v>
      </c>
      <c r="D54" s="137" t="str">
        <f ca="1">IFERROR(OFFSET(TABLE!D$1,F!B54-1,0),"")</f>
        <v>Niamh Archbold</v>
      </c>
      <c r="E54" s="138">
        <f ca="1">IFERROR(VLOOKUP(D54,TABLE!D:P,8,FALSE),"")</f>
        <v>1</v>
      </c>
      <c r="F54" s="139">
        <f ca="1">IFERROR(VLOOKUP(D54,TABLE!D:P,13,FALSE),"")</f>
        <v>93</v>
      </c>
    </row>
    <row r="55" spans="1:6" ht="15.75" customHeight="1" x14ac:dyDescent="0.35">
      <c r="A55" s="20">
        <f t="shared" si="1"/>
        <v>54</v>
      </c>
      <c r="B55" s="20">
        <f>IFERROR(MATCH(A$1&amp;A55,TABLE!A:A,0),"")</f>
        <v>59</v>
      </c>
      <c r="C55" s="137">
        <f t="shared" si="0"/>
        <v>54</v>
      </c>
      <c r="D55" s="137" t="str">
        <f ca="1">IFERROR(OFFSET(TABLE!D$1,F!B55-1,0),"")</f>
        <v>Maddy Illingworth</v>
      </c>
      <c r="E55" s="138">
        <f ca="1">IFERROR(VLOOKUP(D55,TABLE!D:P,8,FALSE),"")</f>
        <v>1</v>
      </c>
      <c r="F55" s="139">
        <f ca="1">IFERROR(VLOOKUP(D55,TABLE!D:P,13,FALSE),"")</f>
        <v>92</v>
      </c>
    </row>
    <row r="56" spans="1:6" ht="15.75" customHeight="1" x14ac:dyDescent="0.35">
      <c r="A56" s="20">
        <f t="shared" si="1"/>
        <v>55</v>
      </c>
      <c r="B56" s="20">
        <f>IFERROR(MATCH(A$1&amp;A56,TABLE!A:A,0),"")</f>
        <v>60</v>
      </c>
      <c r="C56" s="137">
        <f t="shared" si="0"/>
        <v>55</v>
      </c>
      <c r="D56" s="137" t="str">
        <f ca="1">IFERROR(OFFSET(TABLE!D$1,F!B56-1,0),"")</f>
        <v>Esme Kelly</v>
      </c>
      <c r="E56" s="138">
        <f ca="1">IFERROR(VLOOKUP(D56,TABLE!D:P,8,FALSE),"")</f>
        <v>1</v>
      </c>
      <c r="F56" s="139">
        <f ca="1">IFERROR(VLOOKUP(D56,TABLE!D:P,13,FALSE),"")</f>
        <v>91</v>
      </c>
    </row>
    <row r="57" spans="1:6" ht="15.75" customHeight="1" x14ac:dyDescent="0.35">
      <c r="A57" s="20">
        <f t="shared" si="1"/>
        <v>56</v>
      </c>
      <c r="B57" s="20">
        <f>IFERROR(MATCH(A$1&amp;A57,TABLE!A:A,0),"")</f>
        <v>61</v>
      </c>
      <c r="C57" s="137">
        <f t="shared" si="0"/>
        <v>56</v>
      </c>
      <c r="D57" s="137" t="str">
        <f ca="1">IFERROR(OFFSET(TABLE!D$1,F!B57-1,0),"")</f>
        <v>Helena Bolhasani</v>
      </c>
      <c r="E57" s="138">
        <f ca="1">IFERROR(VLOOKUP(D57,TABLE!D:P,8,FALSE),"")</f>
        <v>1</v>
      </c>
      <c r="F57" s="139">
        <f ca="1">IFERROR(VLOOKUP(D57,TABLE!D:P,13,FALSE),"")</f>
        <v>91</v>
      </c>
    </row>
    <row r="58" spans="1:6" ht="15.75" customHeight="1" x14ac:dyDescent="0.35">
      <c r="A58" s="20">
        <f t="shared" si="1"/>
        <v>57</v>
      </c>
      <c r="B58" s="20">
        <f>IFERROR(MATCH(A$1&amp;A58,TABLE!A:A,0),"")</f>
        <v>62</v>
      </c>
      <c r="C58" s="137">
        <f t="shared" si="0"/>
        <v>57</v>
      </c>
      <c r="D58" s="137" t="str">
        <f ca="1">IFERROR(OFFSET(TABLE!D$1,F!B58-1,0),"")</f>
        <v>Holly Button</v>
      </c>
      <c r="E58" s="138">
        <f ca="1">IFERROR(VLOOKUP(D58,TABLE!D:P,8,FALSE),"")</f>
        <v>1</v>
      </c>
      <c r="F58" s="139">
        <f ca="1">IFERROR(VLOOKUP(D58,TABLE!D:P,13,FALSE),"")</f>
        <v>91</v>
      </c>
    </row>
    <row r="59" spans="1:6" ht="15.75" customHeight="1" x14ac:dyDescent="0.35">
      <c r="A59" s="20">
        <f t="shared" si="1"/>
        <v>58</v>
      </c>
      <c r="B59" s="20">
        <f>IFERROR(MATCH(A$1&amp;A59,TABLE!A:A,0),"")</f>
        <v>63</v>
      </c>
      <c r="C59" s="137">
        <f t="shared" si="0"/>
        <v>58</v>
      </c>
      <c r="D59" s="137" t="str">
        <f ca="1">IFERROR(OFFSET(TABLE!D$1,F!B59-1,0),"")</f>
        <v>Arpita Kaulgud</v>
      </c>
      <c r="E59" s="138">
        <f ca="1">IFERROR(VLOOKUP(D59,TABLE!D:P,8,FALSE),"")</f>
        <v>1</v>
      </c>
      <c r="F59" s="139">
        <f ca="1">IFERROR(VLOOKUP(D59,TABLE!D:P,13,FALSE),"")</f>
        <v>90</v>
      </c>
    </row>
    <row r="60" spans="1:6" ht="15.75" customHeight="1" x14ac:dyDescent="0.35">
      <c r="A60" s="20">
        <f t="shared" si="1"/>
        <v>59</v>
      </c>
      <c r="B60" s="20">
        <f>IFERROR(MATCH(A$1&amp;A60,TABLE!A:A,0),"")</f>
        <v>64</v>
      </c>
      <c r="C60" s="137">
        <f t="shared" si="0"/>
        <v>59</v>
      </c>
      <c r="D60" s="137" t="str">
        <f ca="1">IFERROR(OFFSET(TABLE!D$1,F!B60-1,0),"")</f>
        <v>Kate Irvine</v>
      </c>
      <c r="E60" s="138">
        <f ca="1">IFERROR(VLOOKUP(D60,TABLE!D:P,8,FALSE),"")</f>
        <v>1</v>
      </c>
      <c r="F60" s="139">
        <f ca="1">IFERROR(VLOOKUP(D60,TABLE!D:P,13,FALSE),"")</f>
        <v>90</v>
      </c>
    </row>
    <row r="61" spans="1:6" ht="15.75" customHeight="1" x14ac:dyDescent="0.35">
      <c r="A61" s="20">
        <f t="shared" si="1"/>
        <v>60</v>
      </c>
      <c r="B61" s="20">
        <f>IFERROR(MATCH(A$1&amp;A61,TABLE!A:A,0),"")</f>
        <v>65</v>
      </c>
      <c r="C61" s="137">
        <f t="shared" si="0"/>
        <v>60</v>
      </c>
      <c r="D61" s="137" t="str">
        <f ca="1">IFERROR(OFFSET(TABLE!D$1,F!B61-1,0),"")</f>
        <v>Nichola Bolhasani</v>
      </c>
      <c r="E61" s="138">
        <f ca="1">IFERROR(VLOOKUP(D61,TABLE!D:P,8,FALSE),"")</f>
        <v>1</v>
      </c>
      <c r="F61" s="139">
        <f ca="1">IFERROR(VLOOKUP(D61,TABLE!D:P,13,FALSE),"")</f>
        <v>90</v>
      </c>
    </row>
    <row r="62" spans="1:6" ht="15.75" customHeight="1" x14ac:dyDescent="0.35">
      <c r="A62" s="20">
        <f t="shared" si="1"/>
        <v>61</v>
      </c>
      <c r="B62" s="20">
        <f>IFERROR(MATCH(A$1&amp;A62,TABLE!A:A,0),"")</f>
        <v>66</v>
      </c>
      <c r="C62" s="137">
        <f t="shared" si="0"/>
        <v>61</v>
      </c>
      <c r="D62" s="137" t="str">
        <f ca="1">IFERROR(OFFSET(TABLE!D$1,F!B62-1,0),"")</f>
        <v>Becky Murray</v>
      </c>
      <c r="E62" s="138">
        <f ca="1">IFERROR(VLOOKUP(D62,TABLE!D:P,8,FALSE),"")</f>
        <v>1</v>
      </c>
      <c r="F62" s="139">
        <f ca="1">IFERROR(VLOOKUP(D62,TABLE!D:P,13,FALSE),"")</f>
        <v>89</v>
      </c>
    </row>
    <row r="63" spans="1:6" ht="15.75" customHeight="1" x14ac:dyDescent="0.35">
      <c r="A63" s="20">
        <f t="shared" si="1"/>
        <v>62</v>
      </c>
      <c r="B63" s="20">
        <f>IFERROR(MATCH(A$1&amp;A63,TABLE!A:A,0),"")</f>
        <v>67</v>
      </c>
      <c r="C63" s="137">
        <f t="shared" si="0"/>
        <v>62</v>
      </c>
      <c r="D63" s="137" t="str">
        <f ca="1">IFERROR(OFFSET(TABLE!D$1,F!B63-1,0),"")</f>
        <v>Kirsten Reid</v>
      </c>
      <c r="E63" s="138">
        <f ca="1">IFERROR(VLOOKUP(D63,TABLE!D:P,8,FALSE),"")</f>
        <v>1</v>
      </c>
      <c r="F63" s="139">
        <f ca="1">IFERROR(VLOOKUP(D63,TABLE!D:P,13,FALSE),"")</f>
        <v>88</v>
      </c>
    </row>
    <row r="64" spans="1:6" ht="15.75" customHeight="1" x14ac:dyDescent="0.35">
      <c r="A64" s="20">
        <f t="shared" si="1"/>
        <v>63</v>
      </c>
      <c r="B64" s="20">
        <f>IFERROR(MATCH(A$1&amp;A64,TABLE!A:A,0),"")</f>
        <v>68</v>
      </c>
      <c r="C64" s="137">
        <f t="shared" si="0"/>
        <v>63</v>
      </c>
      <c r="D64" s="137" t="str">
        <f ca="1">IFERROR(OFFSET(TABLE!D$1,F!B64-1,0),"")</f>
        <v>Natalie Ward</v>
      </c>
      <c r="E64" s="138">
        <f ca="1">IFERROR(VLOOKUP(D64,TABLE!D:P,8,FALSE),"")</f>
        <v>1</v>
      </c>
      <c r="F64" s="139">
        <f ca="1">IFERROR(VLOOKUP(D64,TABLE!D:P,13,FALSE),"")</f>
        <v>86</v>
      </c>
    </row>
    <row r="65" spans="1:6" ht="15.75" customHeight="1" x14ac:dyDescent="0.35">
      <c r="A65" s="20">
        <f t="shared" si="1"/>
        <v>64</v>
      </c>
      <c r="B65" s="20">
        <f>IFERROR(MATCH(A$1&amp;A65,TABLE!A:A,0),"")</f>
        <v>69</v>
      </c>
      <c r="C65" s="137">
        <f t="shared" si="0"/>
        <v>64</v>
      </c>
      <c r="D65" s="137" t="str">
        <f ca="1">IFERROR(OFFSET(TABLE!D$1,F!B65-1,0),"")</f>
        <v>Isobel Starks</v>
      </c>
      <c r="E65" s="138">
        <f ca="1">IFERROR(VLOOKUP(D65,TABLE!D:P,8,FALSE),"")</f>
        <v>1</v>
      </c>
      <c r="F65" s="139">
        <f ca="1">IFERROR(VLOOKUP(D65,TABLE!D:P,13,FALSE),"")</f>
        <v>83</v>
      </c>
    </row>
    <row r="66" spans="1:6" ht="15.75" customHeight="1" x14ac:dyDescent="0.35">
      <c r="A66" s="20">
        <f t="shared" si="1"/>
        <v>65</v>
      </c>
      <c r="B66" s="20">
        <f>IFERROR(MATCH(A$1&amp;A66,TABLE!A:A,0),"")</f>
        <v>70</v>
      </c>
      <c r="C66" s="137">
        <f t="shared" si="0"/>
        <v>65</v>
      </c>
      <c r="D66" s="137" t="str">
        <f ca="1">IFERROR(OFFSET(TABLE!D$1,F!B66-1,0),"")</f>
        <v>Alina Phoolchund</v>
      </c>
      <c r="E66" s="138">
        <f ca="1">IFERROR(VLOOKUP(D66,TABLE!D:P,8,FALSE),"")</f>
        <v>1</v>
      </c>
      <c r="F66" s="139">
        <f ca="1">IFERROR(VLOOKUP(D66,TABLE!D:P,13,FALSE),"")</f>
        <v>81</v>
      </c>
    </row>
    <row r="67" spans="1:6" ht="15.75" customHeight="1" x14ac:dyDescent="0.35">
      <c r="A67" s="20">
        <f t="shared" si="1"/>
        <v>66</v>
      </c>
      <c r="B67" s="20" t="str">
        <f>IFERROR(MATCH(A$1&amp;A67,TABLE!A:A,0),"")</f>
        <v/>
      </c>
      <c r="C67" s="137">
        <f t="shared" si="0"/>
        <v>66</v>
      </c>
      <c r="D67" s="137" t="str">
        <f ca="1">IFERROR(OFFSET(TABLE!D$1,F!B67-1,0),"")</f>
        <v/>
      </c>
      <c r="E67" s="138" t="str">
        <f ca="1">IFERROR(VLOOKUP(D67,TABLE!D:P,8,FALSE),"")</f>
        <v/>
      </c>
      <c r="F67" s="139" t="str">
        <f ca="1">IFERROR(VLOOKUP(D67,TABLE!D:P,13,FALSE),"")</f>
        <v/>
      </c>
    </row>
    <row r="68" spans="1:6" ht="15.75" customHeight="1" x14ac:dyDescent="0.35">
      <c r="A68" s="20">
        <f t="shared" si="1"/>
        <v>67</v>
      </c>
      <c r="B68" s="20" t="str">
        <f>IFERROR(MATCH(A$1&amp;A68,TABLE!A:A,0),"")</f>
        <v/>
      </c>
      <c r="C68" s="137">
        <f t="shared" si="0"/>
        <v>67</v>
      </c>
      <c r="D68" s="137" t="str">
        <f ca="1">IFERROR(OFFSET(TABLE!D$1,F!B68-1,0),"")</f>
        <v/>
      </c>
      <c r="E68" s="138" t="str">
        <f ca="1">IFERROR(VLOOKUP(D68,TABLE!D:P,8,FALSE),"")</f>
        <v/>
      </c>
      <c r="F68" s="139" t="str">
        <f ca="1">IFERROR(VLOOKUP(D68,TABLE!D:P,13,FALSE),"")</f>
        <v/>
      </c>
    </row>
    <row r="69" spans="1:6" ht="15.75" customHeight="1" x14ac:dyDescent="0.35">
      <c r="A69" s="20">
        <f t="shared" si="1"/>
        <v>68</v>
      </c>
      <c r="B69" s="20" t="str">
        <f>IFERROR(MATCH(A$1&amp;A69,TABLE!A:A,0),"")</f>
        <v/>
      </c>
      <c r="C69" s="137">
        <f t="shared" si="0"/>
        <v>68</v>
      </c>
      <c r="D69" s="137" t="str">
        <f ca="1">IFERROR(OFFSET(TABLE!D$1,F!B69-1,0),"")</f>
        <v/>
      </c>
      <c r="E69" s="138" t="str">
        <f ca="1">IFERROR(VLOOKUP(D69,TABLE!D:P,8,FALSE),"")</f>
        <v/>
      </c>
      <c r="F69" s="139" t="str">
        <f ca="1">IFERROR(VLOOKUP(D69,TABLE!D:P,13,FALSE),"")</f>
        <v/>
      </c>
    </row>
    <row r="70" spans="1:6" ht="15.75" customHeight="1" x14ac:dyDescent="0.35">
      <c r="A70" s="20">
        <f t="shared" si="1"/>
        <v>69</v>
      </c>
      <c r="B70" s="20" t="str">
        <f>IFERROR(MATCH(A$1&amp;A70,TABLE!A:A,0),"")</f>
        <v/>
      </c>
      <c r="C70" s="137">
        <f t="shared" si="0"/>
        <v>69</v>
      </c>
      <c r="D70" s="137" t="str">
        <f ca="1">IFERROR(OFFSET(TABLE!D$1,F!B70-1,0),"")</f>
        <v/>
      </c>
      <c r="E70" s="138" t="str">
        <f ca="1">IFERROR(VLOOKUP(D70,TABLE!D:P,8,FALSE),"")</f>
        <v/>
      </c>
      <c r="F70" s="139" t="str">
        <f ca="1">IFERROR(VLOOKUP(D70,TABLE!D:P,13,FALSE),"")</f>
        <v/>
      </c>
    </row>
    <row r="71" spans="1:6" ht="15.75" customHeight="1" x14ac:dyDescent="0.35">
      <c r="A71" s="20">
        <f t="shared" si="1"/>
        <v>70</v>
      </c>
      <c r="B71" s="20" t="str">
        <f>IFERROR(MATCH(A$1&amp;A71,TABLE!A:A,0),"")</f>
        <v/>
      </c>
      <c r="C71" s="137">
        <f t="shared" si="0"/>
        <v>70</v>
      </c>
      <c r="D71" s="137" t="str">
        <f ca="1">IFERROR(OFFSET(TABLE!D$1,F!B71-1,0),"")</f>
        <v/>
      </c>
      <c r="E71" s="138" t="str">
        <f ca="1">IFERROR(VLOOKUP(D71,TABLE!D:P,8,FALSE),"")</f>
        <v/>
      </c>
      <c r="F71" s="139" t="str">
        <f ca="1">IFERROR(VLOOKUP(D71,TABLE!D:P,13,FALSE),"")</f>
        <v/>
      </c>
    </row>
    <row r="72" spans="1:6" ht="15.75" customHeight="1" x14ac:dyDescent="0.35">
      <c r="A72" s="20">
        <f t="shared" si="1"/>
        <v>71</v>
      </c>
      <c r="B72" s="20" t="str">
        <f>IFERROR(MATCH(A$1&amp;A72,TABLE!A:A,0),"")</f>
        <v/>
      </c>
      <c r="C72" s="137">
        <f t="shared" si="0"/>
        <v>71</v>
      </c>
      <c r="D72" s="137" t="str">
        <f ca="1">IFERROR(OFFSET(TABLE!D$1,F!B72-1,0),"")</f>
        <v/>
      </c>
      <c r="E72" s="138" t="str">
        <f ca="1">IFERROR(VLOOKUP(D72,TABLE!D:P,8,FALSE),"")</f>
        <v/>
      </c>
      <c r="F72" s="139" t="str">
        <f ca="1">IFERROR(VLOOKUP(D72,TABLE!D:P,13,FALSE),"")</f>
        <v/>
      </c>
    </row>
    <row r="73" spans="1:6" ht="15.75" customHeight="1" x14ac:dyDescent="0.35">
      <c r="A73" s="20">
        <f t="shared" si="1"/>
        <v>72</v>
      </c>
      <c r="B73" s="20" t="str">
        <f>IFERROR(MATCH(A$1&amp;A73,TABLE!A:A,0),"")</f>
        <v/>
      </c>
      <c r="C73" s="137">
        <f t="shared" si="0"/>
        <v>72</v>
      </c>
      <c r="D73" s="137" t="str">
        <f ca="1">IFERROR(OFFSET(TABLE!D$1,F!B73-1,0),"")</f>
        <v/>
      </c>
      <c r="E73" s="138" t="str">
        <f ca="1">IFERROR(VLOOKUP(D73,TABLE!D:P,8,FALSE),"")</f>
        <v/>
      </c>
      <c r="F73" s="139" t="str">
        <f ca="1">IFERROR(VLOOKUP(D73,TABLE!D:P,13,FALSE),"")</f>
        <v/>
      </c>
    </row>
    <row r="74" spans="1:6" ht="15.75" customHeight="1" x14ac:dyDescent="0.35">
      <c r="A74" s="20">
        <f t="shared" si="1"/>
        <v>73</v>
      </c>
      <c r="B74" s="20" t="str">
        <f>IFERROR(MATCH(A$1&amp;A74,TABLE!A:A,0),"")</f>
        <v/>
      </c>
      <c r="C74" s="137">
        <f t="shared" si="0"/>
        <v>73</v>
      </c>
      <c r="D74" s="137" t="str">
        <f ca="1">IFERROR(OFFSET(TABLE!D$1,F!B74-1,0),"")</f>
        <v/>
      </c>
      <c r="E74" s="138" t="str">
        <f ca="1">IFERROR(VLOOKUP(D74,TABLE!D:P,8,FALSE),"")</f>
        <v/>
      </c>
      <c r="F74" s="139" t="str">
        <f ca="1">IFERROR(VLOOKUP(D74,TABLE!D:P,13,FALSE),"")</f>
        <v/>
      </c>
    </row>
    <row r="75" spans="1:6" ht="15.75" customHeight="1" x14ac:dyDescent="0.35">
      <c r="A75" s="20">
        <f t="shared" si="1"/>
        <v>74</v>
      </c>
      <c r="B75" s="20" t="str">
        <f>IFERROR(MATCH(A$1&amp;A75,TABLE!A:A,0),"")</f>
        <v/>
      </c>
      <c r="C75" s="137">
        <f t="shared" si="0"/>
        <v>74</v>
      </c>
      <c r="D75" s="137" t="str">
        <f ca="1">IFERROR(OFFSET(TABLE!D$1,F!B75-1,0),"")</f>
        <v/>
      </c>
      <c r="E75" s="138" t="str">
        <f ca="1">IFERROR(VLOOKUP(D75,TABLE!D:P,8,FALSE),"")</f>
        <v/>
      </c>
      <c r="F75" s="139" t="str">
        <f ca="1">IFERROR(VLOOKUP(D75,TABLE!D:P,13,FALSE),"")</f>
        <v/>
      </c>
    </row>
    <row r="76" spans="1:6" ht="15.75" customHeight="1" x14ac:dyDescent="0.35">
      <c r="A76" s="20">
        <f t="shared" si="1"/>
        <v>75</v>
      </c>
      <c r="B76" s="20" t="str">
        <f>IFERROR(MATCH(A$1&amp;A76,TABLE!A:A,0),"")</f>
        <v/>
      </c>
      <c r="C76" s="137">
        <f t="shared" si="0"/>
        <v>75</v>
      </c>
      <c r="D76" s="137" t="str">
        <f ca="1">IFERROR(OFFSET(TABLE!D$1,F!B76-1,0),"")</f>
        <v/>
      </c>
      <c r="E76" s="138" t="str">
        <f ca="1">IFERROR(VLOOKUP(D76,TABLE!D:P,8,FALSE),"")</f>
        <v/>
      </c>
      <c r="F76" s="139" t="str">
        <f ca="1">IFERROR(VLOOKUP(D76,TABLE!D:P,13,FALSE),"")</f>
        <v/>
      </c>
    </row>
    <row r="77" spans="1:6" ht="15.75" customHeight="1" x14ac:dyDescent="0.35">
      <c r="A77" s="20">
        <f t="shared" si="1"/>
        <v>76</v>
      </c>
      <c r="B77" s="20" t="str">
        <f>IFERROR(MATCH(A$1&amp;A77,TABLE!A:A,0),"")</f>
        <v/>
      </c>
      <c r="C77" s="137">
        <f t="shared" si="0"/>
        <v>76</v>
      </c>
      <c r="D77" s="137" t="str">
        <f ca="1">IFERROR(OFFSET(TABLE!D$1,F!B77-1,0),"")</f>
        <v/>
      </c>
      <c r="E77" s="138" t="str">
        <f ca="1">IFERROR(VLOOKUP(D77,TABLE!D:P,8,FALSE),"")</f>
        <v/>
      </c>
      <c r="F77" s="139" t="str">
        <f ca="1">IFERROR(VLOOKUP(D77,TABLE!D:P,13,FALSE),"")</f>
        <v/>
      </c>
    </row>
    <row r="78" spans="1:6" ht="15.75" customHeight="1" x14ac:dyDescent="0.35">
      <c r="A78" s="20">
        <f t="shared" si="1"/>
        <v>77</v>
      </c>
      <c r="B78" s="20" t="str">
        <f>IFERROR(MATCH(A$1&amp;A78,TABLE!A:A,0),"")</f>
        <v/>
      </c>
      <c r="C78" s="137">
        <f t="shared" si="0"/>
        <v>77</v>
      </c>
      <c r="D78" s="137" t="str">
        <f ca="1">IFERROR(OFFSET(TABLE!D$1,F!B78-1,0),"")</f>
        <v/>
      </c>
      <c r="E78" s="138" t="str">
        <f ca="1">IFERROR(VLOOKUP(D78,TABLE!D:P,8,FALSE),"")</f>
        <v/>
      </c>
      <c r="F78" s="139" t="str">
        <f ca="1">IFERROR(VLOOKUP(D78,TABLE!D:P,13,FALSE),"")</f>
        <v/>
      </c>
    </row>
    <row r="79" spans="1:6" ht="15.75" customHeight="1" x14ac:dyDescent="0.35">
      <c r="A79" s="20">
        <f t="shared" si="1"/>
        <v>78</v>
      </c>
      <c r="B79" s="20" t="str">
        <f>IFERROR(MATCH(A$1&amp;A79,TABLE!A:A,0),"")</f>
        <v/>
      </c>
      <c r="C79" s="137">
        <f t="shared" si="0"/>
        <v>78</v>
      </c>
      <c r="D79" s="137" t="str">
        <f ca="1">IFERROR(OFFSET(TABLE!D$1,F!B79-1,0),"")</f>
        <v/>
      </c>
      <c r="E79" s="138" t="str">
        <f ca="1">IFERROR(VLOOKUP(D79,TABLE!D:P,8,FALSE),"")</f>
        <v/>
      </c>
      <c r="F79" s="139" t="str">
        <f ca="1">IFERROR(VLOOKUP(D79,TABLE!D:P,13,FALSE),"")</f>
        <v/>
      </c>
    </row>
    <row r="80" spans="1:6" ht="15.75" customHeight="1" x14ac:dyDescent="0.35">
      <c r="A80" s="20">
        <f t="shared" si="1"/>
        <v>79</v>
      </c>
      <c r="B80" s="20" t="str">
        <f>IFERROR(MATCH(A$1&amp;A80,TABLE!A:A,0),"")</f>
        <v/>
      </c>
      <c r="C80" s="137">
        <f t="shared" si="0"/>
        <v>79</v>
      </c>
      <c r="D80" s="137" t="str">
        <f ca="1">IFERROR(OFFSET(TABLE!D$1,F!B80-1,0),"")</f>
        <v/>
      </c>
      <c r="E80" s="138" t="str">
        <f ca="1">IFERROR(VLOOKUP(D80,TABLE!D:P,8,FALSE),"")</f>
        <v/>
      </c>
      <c r="F80" s="139" t="str">
        <f ca="1">IFERROR(VLOOKUP(D80,TABLE!D:P,13,FALSE),"")</f>
        <v/>
      </c>
    </row>
    <row r="81" spans="1:6" ht="15.75" customHeight="1" x14ac:dyDescent="0.35">
      <c r="A81" s="20">
        <f t="shared" si="1"/>
        <v>80</v>
      </c>
      <c r="B81" s="20" t="str">
        <f>IFERROR(MATCH(A$1&amp;A81,TABLE!A:A,0),"")</f>
        <v/>
      </c>
      <c r="C81" s="137">
        <f t="shared" si="0"/>
        <v>80</v>
      </c>
      <c r="D81" s="137" t="str">
        <f ca="1">IFERROR(OFFSET(TABLE!D$1,F!B81-1,0),"")</f>
        <v/>
      </c>
      <c r="E81" s="138" t="str">
        <f ca="1">IFERROR(VLOOKUP(D81,TABLE!D:P,8,FALSE),"")</f>
        <v/>
      </c>
      <c r="F81" s="139" t="str">
        <f ca="1">IFERROR(VLOOKUP(D81,TABLE!D:P,13,FALSE),"")</f>
        <v/>
      </c>
    </row>
    <row r="82" spans="1:6" ht="15.75" customHeight="1" x14ac:dyDescent="0.35">
      <c r="A82" s="20">
        <f t="shared" si="1"/>
        <v>81</v>
      </c>
      <c r="B82" s="20" t="str">
        <f>IFERROR(MATCH(A$1&amp;A82,TABLE!A:A,0),"")</f>
        <v/>
      </c>
      <c r="C82" s="137">
        <f t="shared" si="0"/>
        <v>81</v>
      </c>
      <c r="D82" s="137" t="str">
        <f ca="1">IFERROR(OFFSET(TABLE!D$1,F!B82-1,0),"")</f>
        <v/>
      </c>
      <c r="E82" s="138" t="str">
        <f ca="1">IFERROR(VLOOKUP(D82,TABLE!D:P,8,FALSE),"")</f>
        <v/>
      </c>
      <c r="F82" s="139" t="str">
        <f ca="1">IFERROR(VLOOKUP(D82,TABLE!D:P,13,FALSE),"")</f>
        <v/>
      </c>
    </row>
    <row r="83" spans="1:6" ht="15.75" customHeight="1" x14ac:dyDescent="0.35">
      <c r="A83" s="20">
        <f t="shared" si="1"/>
        <v>82</v>
      </c>
      <c r="B83" s="20" t="str">
        <f>IFERROR(MATCH(A$1&amp;A83,TABLE!A:A,0),"")</f>
        <v/>
      </c>
      <c r="C83" s="137">
        <f t="shared" si="0"/>
        <v>82</v>
      </c>
      <c r="D83" s="137" t="str">
        <f ca="1">IFERROR(OFFSET(TABLE!D$1,F!B83-1,0),"")</f>
        <v/>
      </c>
      <c r="E83" s="138" t="str">
        <f ca="1">IFERROR(VLOOKUP(D83,TABLE!D:P,8,FALSE),"")</f>
        <v/>
      </c>
      <c r="F83" s="139" t="str">
        <f ca="1">IFERROR(VLOOKUP(D83,TABLE!D:P,13,FALSE),"")</f>
        <v/>
      </c>
    </row>
    <row r="84" spans="1:6" ht="15.75" customHeight="1" x14ac:dyDescent="0.35">
      <c r="A84" s="20">
        <f t="shared" si="1"/>
        <v>83</v>
      </c>
      <c r="B84" s="20" t="str">
        <f>IFERROR(MATCH(A$1&amp;A84,TABLE!A:A,0),"")</f>
        <v/>
      </c>
      <c r="C84" s="137">
        <f t="shared" si="0"/>
        <v>83</v>
      </c>
      <c r="D84" s="137" t="str">
        <f ca="1">IFERROR(OFFSET(TABLE!D$1,F!B84-1,0),"")</f>
        <v/>
      </c>
      <c r="E84" s="138" t="str">
        <f ca="1">IFERROR(VLOOKUP(D84,TABLE!D:P,8,FALSE),"")</f>
        <v/>
      </c>
      <c r="F84" s="139" t="str">
        <f ca="1">IFERROR(VLOOKUP(D84,TABLE!D:P,13,FALSE),"")</f>
        <v/>
      </c>
    </row>
    <row r="85" spans="1:6" ht="15.75" customHeight="1" x14ac:dyDescent="0.35">
      <c r="A85" s="20">
        <f t="shared" si="1"/>
        <v>84</v>
      </c>
      <c r="B85" s="20" t="str">
        <f>IFERROR(MATCH(A$1&amp;A85,TABLE!A:A,0),"")</f>
        <v/>
      </c>
      <c r="C85" s="137">
        <f t="shared" si="0"/>
        <v>84</v>
      </c>
      <c r="D85" s="137" t="str">
        <f ca="1">IFERROR(OFFSET(TABLE!D$1,F!B85-1,0),"")</f>
        <v/>
      </c>
      <c r="E85" s="138" t="str">
        <f ca="1">IFERROR(VLOOKUP(D85,TABLE!D:P,8,FALSE),"")</f>
        <v/>
      </c>
      <c r="F85" s="139" t="str">
        <f ca="1">IFERROR(VLOOKUP(D85,TABLE!D:P,13,FALSE),"")</f>
        <v/>
      </c>
    </row>
    <row r="86" spans="1:6" ht="15.75" customHeight="1" x14ac:dyDescent="0.35">
      <c r="A86" s="20">
        <f t="shared" si="1"/>
        <v>85</v>
      </c>
      <c r="B86" s="20" t="str">
        <f>IFERROR(MATCH(A$1&amp;A86,TABLE!A:A,0),"")</f>
        <v/>
      </c>
      <c r="C86" s="137">
        <f t="shared" si="0"/>
        <v>85</v>
      </c>
      <c r="D86" s="137" t="str">
        <f ca="1">IFERROR(OFFSET(TABLE!D$1,F!B86-1,0),"")</f>
        <v/>
      </c>
      <c r="E86" s="138" t="str">
        <f ca="1">IFERROR(VLOOKUP(D86,TABLE!D:P,8,FALSE),"")</f>
        <v/>
      </c>
      <c r="F86" s="139" t="str">
        <f ca="1">IFERROR(VLOOKUP(D86,TABLE!D:P,13,FALSE),"")</f>
        <v/>
      </c>
    </row>
    <row r="87" spans="1:6" ht="15.75" customHeight="1" x14ac:dyDescent="0.35">
      <c r="A87" s="20">
        <f t="shared" si="1"/>
        <v>86</v>
      </c>
      <c r="B87" s="20" t="str">
        <f>IFERROR(MATCH(A$1&amp;A87,TABLE!A:A,0),"")</f>
        <v/>
      </c>
      <c r="C87" s="137">
        <f t="shared" si="0"/>
        <v>86</v>
      </c>
      <c r="D87" s="137" t="str">
        <f ca="1">IFERROR(OFFSET(TABLE!D$1,F!B87-1,0),"")</f>
        <v/>
      </c>
      <c r="E87" s="138" t="str">
        <f ca="1">IFERROR(VLOOKUP(D87,TABLE!D:P,8,FALSE),"")</f>
        <v/>
      </c>
      <c r="F87" s="139" t="str">
        <f ca="1">IFERROR(VLOOKUP(D87,TABLE!D:P,13,FALSE),"")</f>
        <v/>
      </c>
    </row>
    <row r="88" spans="1:6" ht="15.75" customHeight="1" x14ac:dyDescent="0.35">
      <c r="A88" s="20">
        <f t="shared" si="1"/>
        <v>87</v>
      </c>
      <c r="B88" s="20" t="str">
        <f>IFERROR(MATCH(A$1&amp;A88,TABLE!A:A,0),"")</f>
        <v/>
      </c>
      <c r="C88" s="137">
        <f t="shared" si="0"/>
        <v>87</v>
      </c>
      <c r="D88" s="137" t="str">
        <f ca="1">IFERROR(OFFSET(TABLE!D$1,F!B88-1,0),"")</f>
        <v/>
      </c>
      <c r="E88" s="138" t="str">
        <f ca="1">IFERROR(VLOOKUP(D88,TABLE!D:P,8,FALSE),"")</f>
        <v/>
      </c>
      <c r="F88" s="139" t="str">
        <f ca="1">IFERROR(VLOOKUP(D88,TABLE!D:P,13,FALSE),"")</f>
        <v/>
      </c>
    </row>
    <row r="89" spans="1:6" ht="15.75" customHeight="1" x14ac:dyDescent="0.35">
      <c r="A89" s="20">
        <f t="shared" si="1"/>
        <v>88</v>
      </c>
      <c r="B89" s="20" t="str">
        <f>IFERROR(MATCH(A$1&amp;A89,TABLE!A:A,0),"")</f>
        <v/>
      </c>
      <c r="C89" s="137">
        <f t="shared" si="0"/>
        <v>88</v>
      </c>
      <c r="D89" s="137" t="str">
        <f ca="1">IFERROR(OFFSET(TABLE!D$1,F!B89-1,0),"")</f>
        <v/>
      </c>
      <c r="E89" s="138" t="str">
        <f ca="1">IFERROR(VLOOKUP(D89,TABLE!D:P,8,FALSE),"")</f>
        <v/>
      </c>
      <c r="F89" s="139" t="str">
        <f ca="1">IFERROR(VLOOKUP(D89,TABLE!D:P,13,FALSE),"")</f>
        <v/>
      </c>
    </row>
    <row r="90" spans="1:6" ht="15.75" customHeight="1" x14ac:dyDescent="0.35">
      <c r="A90" s="20">
        <f t="shared" si="1"/>
        <v>89</v>
      </c>
      <c r="B90" s="20" t="str">
        <f>IFERROR(MATCH(A$1&amp;A90,TABLE!A:A,0),"")</f>
        <v/>
      </c>
      <c r="C90" s="137">
        <f t="shared" si="0"/>
        <v>89</v>
      </c>
      <c r="D90" s="137" t="str">
        <f ca="1">IFERROR(OFFSET(TABLE!D$1,F!B90-1,0),"")</f>
        <v/>
      </c>
      <c r="E90" s="138" t="str">
        <f ca="1">IFERROR(VLOOKUP(D90,TABLE!D:P,8,FALSE),"")</f>
        <v/>
      </c>
      <c r="F90" s="139" t="str">
        <f ca="1">IFERROR(VLOOKUP(D90,TABLE!D:P,13,FALSE),"")</f>
        <v/>
      </c>
    </row>
    <row r="91" spans="1:6" ht="15.75" customHeight="1" x14ac:dyDescent="0.35">
      <c r="A91" s="20">
        <f t="shared" si="1"/>
        <v>90</v>
      </c>
      <c r="B91" s="20" t="str">
        <f>IFERROR(MATCH(A$1&amp;A91,TABLE!A:A,0),"")</f>
        <v/>
      </c>
      <c r="C91" s="137">
        <f t="shared" si="0"/>
        <v>90</v>
      </c>
      <c r="D91" s="137" t="str">
        <f ca="1">IFERROR(OFFSET(TABLE!D$1,F!B91-1,0),"")</f>
        <v/>
      </c>
      <c r="E91" s="138" t="str">
        <f ca="1">IFERROR(VLOOKUP(D91,TABLE!D:P,8,FALSE),"")</f>
        <v/>
      </c>
      <c r="F91" s="139" t="str">
        <f ca="1">IFERROR(VLOOKUP(D91,TABLE!D:P,13,FALSE),"")</f>
        <v/>
      </c>
    </row>
    <row r="92" spans="1:6" ht="15.75" customHeight="1" x14ac:dyDescent="0.35">
      <c r="A92" s="20">
        <f t="shared" si="1"/>
        <v>91</v>
      </c>
      <c r="B92" s="20" t="str">
        <f>IFERROR(MATCH(A$1&amp;A92,TABLE!A:A,0),"")</f>
        <v/>
      </c>
      <c r="C92" s="137">
        <f t="shared" si="0"/>
        <v>91</v>
      </c>
      <c r="D92" s="137" t="str">
        <f ca="1">IFERROR(OFFSET(TABLE!D$1,F!B92-1,0),"")</f>
        <v/>
      </c>
      <c r="E92" s="138" t="str">
        <f ca="1">IFERROR(VLOOKUP(D92,TABLE!D:P,8,FALSE),"")</f>
        <v/>
      </c>
      <c r="F92" s="139" t="str">
        <f ca="1">IFERROR(VLOOKUP(D92,TABLE!D:P,13,FALSE),"")</f>
        <v/>
      </c>
    </row>
    <row r="93" spans="1:6" ht="15.75" customHeight="1" x14ac:dyDescent="0.35">
      <c r="A93" s="20">
        <f t="shared" si="1"/>
        <v>92</v>
      </c>
      <c r="B93" s="20" t="str">
        <f>IFERROR(MATCH(A$1&amp;A93,TABLE!A:A,0),"")</f>
        <v/>
      </c>
      <c r="C93" s="137">
        <f t="shared" si="0"/>
        <v>92</v>
      </c>
      <c r="D93" s="137" t="str">
        <f ca="1">IFERROR(OFFSET(TABLE!D$1,F!B93-1,0),"")</f>
        <v/>
      </c>
      <c r="E93" s="138" t="str">
        <f ca="1">IFERROR(VLOOKUP(D93,TABLE!D:P,8,FALSE),"")</f>
        <v/>
      </c>
      <c r="F93" s="139" t="str">
        <f ca="1">IFERROR(VLOOKUP(D93,TABLE!D:P,13,FALSE),"")</f>
        <v/>
      </c>
    </row>
    <row r="94" spans="1:6" ht="15.75" customHeight="1" x14ac:dyDescent="0.35">
      <c r="A94" s="20">
        <f t="shared" si="1"/>
        <v>93</v>
      </c>
      <c r="B94" s="20" t="str">
        <f>IFERROR(MATCH(A$1&amp;A94,TABLE!A:A,0),"")</f>
        <v/>
      </c>
      <c r="C94" s="137">
        <f t="shared" si="0"/>
        <v>93</v>
      </c>
      <c r="D94" s="137" t="str">
        <f ca="1">IFERROR(OFFSET(TABLE!D$1,F!B94-1,0),"")</f>
        <v/>
      </c>
      <c r="E94" s="138" t="str">
        <f ca="1">IFERROR(VLOOKUP(D94,TABLE!D:P,8,FALSE),"")</f>
        <v/>
      </c>
      <c r="F94" s="139" t="str">
        <f ca="1">IFERROR(VLOOKUP(D94,TABLE!D:P,13,FALSE),"")</f>
        <v/>
      </c>
    </row>
    <row r="95" spans="1:6" ht="15.75" customHeight="1" x14ac:dyDescent="0.35">
      <c r="A95" s="20">
        <f t="shared" si="1"/>
        <v>94</v>
      </c>
      <c r="B95" s="20" t="str">
        <f>IFERROR(MATCH(A$1&amp;A95,TABLE!A:A,0),"")</f>
        <v/>
      </c>
      <c r="C95" s="137">
        <f t="shared" si="0"/>
        <v>94</v>
      </c>
      <c r="D95" s="137" t="str">
        <f ca="1">IFERROR(OFFSET(TABLE!D$1,F!B95-1,0),"")</f>
        <v/>
      </c>
      <c r="E95" s="138" t="str">
        <f ca="1">IFERROR(VLOOKUP(D95,TABLE!D:P,8,FALSE),"")</f>
        <v/>
      </c>
      <c r="F95" s="139" t="str">
        <f ca="1">IFERROR(VLOOKUP(D95,TABLE!D:P,13,FALSE),"")</f>
        <v/>
      </c>
    </row>
    <row r="96" spans="1:6" ht="15.75" customHeight="1" x14ac:dyDescent="0.35">
      <c r="A96" s="20">
        <f t="shared" si="1"/>
        <v>95</v>
      </c>
      <c r="B96" s="20" t="str">
        <f>IFERROR(MATCH(A$1&amp;A96,TABLE!A:A,0),"")</f>
        <v/>
      </c>
      <c r="C96" s="137">
        <f t="shared" si="0"/>
        <v>95</v>
      </c>
      <c r="D96" s="137" t="str">
        <f ca="1">IFERROR(OFFSET(TABLE!D$1,F!B96-1,0),"")</f>
        <v/>
      </c>
      <c r="E96" s="138" t="str">
        <f ca="1">IFERROR(VLOOKUP(D96,TABLE!D:P,8,FALSE),"")</f>
        <v/>
      </c>
      <c r="F96" s="139" t="str">
        <f ca="1">IFERROR(VLOOKUP(D96,TABLE!D:P,13,FALSE),"")</f>
        <v/>
      </c>
    </row>
    <row r="97" spans="1:6" ht="15.75" customHeight="1" x14ac:dyDescent="0.35">
      <c r="A97" s="20">
        <f t="shared" si="1"/>
        <v>96</v>
      </c>
      <c r="B97" s="20" t="str">
        <f>IFERROR(MATCH(A$1&amp;A97,TABLE!A:A,0),"")</f>
        <v/>
      </c>
      <c r="C97" s="137">
        <f t="shared" si="0"/>
        <v>96</v>
      </c>
      <c r="D97" s="137" t="str">
        <f ca="1">IFERROR(OFFSET(TABLE!D$1,F!B97-1,0),"")</f>
        <v/>
      </c>
      <c r="E97" s="138" t="str">
        <f ca="1">IFERROR(VLOOKUP(D97,TABLE!D:P,8,FALSE),"")</f>
        <v/>
      </c>
      <c r="F97" s="139" t="str">
        <f ca="1">IFERROR(VLOOKUP(D97,TABLE!D:P,13,FALSE),"")</f>
        <v/>
      </c>
    </row>
    <row r="98" spans="1:6" ht="15.75" customHeight="1" x14ac:dyDescent="0.35">
      <c r="A98" s="20">
        <f t="shared" si="1"/>
        <v>97</v>
      </c>
      <c r="B98" s="20" t="str">
        <f>IFERROR(MATCH(A$1&amp;A98,TABLE!A:A,0),"")</f>
        <v/>
      </c>
      <c r="C98" s="137">
        <f t="shared" si="0"/>
        <v>97</v>
      </c>
      <c r="D98" s="137" t="str">
        <f ca="1">IFERROR(OFFSET(TABLE!D$1,F!B98-1,0),"")</f>
        <v/>
      </c>
      <c r="E98" s="138" t="str">
        <f ca="1">IFERROR(VLOOKUP(D98,TABLE!D:P,8,FALSE),"")</f>
        <v/>
      </c>
      <c r="F98" s="139" t="str">
        <f ca="1">IFERROR(VLOOKUP(D98,TABLE!D:P,13,FALSE),"")</f>
        <v/>
      </c>
    </row>
    <row r="99" spans="1:6" ht="15.75" customHeight="1" x14ac:dyDescent="0.35">
      <c r="A99" s="20">
        <f t="shared" si="1"/>
        <v>98</v>
      </c>
      <c r="B99" s="20" t="str">
        <f>IFERROR(MATCH(A$1&amp;A99,TABLE!A:A,0),"")</f>
        <v/>
      </c>
      <c r="C99" s="137">
        <f t="shared" si="0"/>
        <v>98</v>
      </c>
      <c r="D99" s="137" t="str">
        <f ca="1">IFERROR(OFFSET(TABLE!D$1,F!B99-1,0),"")</f>
        <v/>
      </c>
      <c r="E99" s="138" t="str">
        <f ca="1">IFERROR(VLOOKUP(D99,TABLE!D:P,8,FALSE),"")</f>
        <v/>
      </c>
      <c r="F99" s="139" t="str">
        <f ca="1">IFERROR(VLOOKUP(D99,TABLE!D:P,13,FALSE),"")</f>
        <v/>
      </c>
    </row>
    <row r="100" spans="1:6" ht="15.75" customHeight="1" x14ac:dyDescent="0.35">
      <c r="A100" s="20">
        <f t="shared" si="1"/>
        <v>99</v>
      </c>
      <c r="B100" s="20" t="str">
        <f>IFERROR(MATCH(A$1&amp;A100,TABLE!A:A,0),"")</f>
        <v/>
      </c>
      <c r="C100" s="137">
        <f t="shared" si="0"/>
        <v>99</v>
      </c>
      <c r="D100" s="137" t="str">
        <f ca="1">IFERROR(OFFSET(TABLE!D$1,F!B100-1,0),"")</f>
        <v/>
      </c>
      <c r="E100" s="138" t="str">
        <f ca="1">IFERROR(VLOOKUP(D100,TABLE!D:P,8,FALSE),"")</f>
        <v/>
      </c>
      <c r="F100" s="139" t="str">
        <f ca="1">IFERROR(VLOOKUP(D100,TABLE!D:P,13,FALSE),"")</f>
        <v/>
      </c>
    </row>
    <row r="101" spans="1:6" ht="15.75" customHeight="1" x14ac:dyDescent="0.35">
      <c r="A101" s="20">
        <f t="shared" si="1"/>
        <v>100</v>
      </c>
      <c r="B101" s="20" t="str">
        <f>IFERROR(MATCH(A$1&amp;A101,TABLE!A:A,0),"")</f>
        <v/>
      </c>
      <c r="C101" s="137">
        <f t="shared" si="0"/>
        <v>100</v>
      </c>
      <c r="D101" s="137" t="str">
        <f ca="1">IFERROR(OFFSET(TABLE!D$1,F!B101-1,0),"")</f>
        <v/>
      </c>
      <c r="E101" s="138" t="str">
        <f ca="1">IFERROR(VLOOKUP(D101,TABLE!D:P,8,FALSE),"")</f>
        <v/>
      </c>
      <c r="F101" s="139" t="str">
        <f ca="1">IFERROR(VLOOKUP(D101,TABLE!D:P,13,FALSE),"")</f>
        <v/>
      </c>
    </row>
    <row r="102" spans="1:6" ht="15.75" customHeight="1" x14ac:dyDescent="0.35">
      <c r="A102" s="20">
        <f t="shared" si="1"/>
        <v>101</v>
      </c>
      <c r="B102" s="20" t="str">
        <f>IFERROR(MATCH(A$1&amp;A102,TABLE!A:A,0),"")</f>
        <v/>
      </c>
      <c r="C102" s="137">
        <f t="shared" si="0"/>
        <v>101</v>
      </c>
      <c r="D102" s="137" t="str">
        <f ca="1">IFERROR(OFFSET(TABLE!D$1,F!B102-1,0),"")</f>
        <v/>
      </c>
      <c r="E102" s="138" t="str">
        <f ca="1">IFERROR(VLOOKUP(D102,TABLE!D:P,8,FALSE),"")</f>
        <v/>
      </c>
      <c r="F102" s="139" t="str">
        <f ca="1">IFERROR(VLOOKUP(D102,TABLE!D:P,13,FALSE),"")</f>
        <v/>
      </c>
    </row>
    <row r="103" spans="1:6" ht="15.75" customHeight="1" x14ac:dyDescent="0.35">
      <c r="A103" s="20">
        <f t="shared" si="1"/>
        <v>102</v>
      </c>
      <c r="B103" s="20" t="str">
        <f>IFERROR(MATCH(A$1&amp;A103,TABLE!A:A,0),"")</f>
        <v/>
      </c>
      <c r="C103" s="137">
        <f t="shared" si="0"/>
        <v>102</v>
      </c>
      <c r="D103" s="137" t="str">
        <f ca="1">IFERROR(OFFSET(TABLE!D$1,F!B103-1,0),"")</f>
        <v/>
      </c>
      <c r="E103" s="138" t="str">
        <f ca="1">IFERROR(VLOOKUP(D103,TABLE!D:P,8,FALSE),"")</f>
        <v/>
      </c>
      <c r="F103" s="139" t="str">
        <f ca="1">IFERROR(VLOOKUP(D103,TABLE!D:P,13,FALSE),"")</f>
        <v/>
      </c>
    </row>
    <row r="104" spans="1:6" ht="15.75" customHeight="1" x14ac:dyDescent="0.35">
      <c r="A104" s="20">
        <f t="shared" si="1"/>
        <v>103</v>
      </c>
      <c r="B104" s="20" t="str">
        <f>IFERROR(MATCH(A$1&amp;A104,TABLE!A:A,0),"")</f>
        <v/>
      </c>
      <c r="C104" s="137">
        <f t="shared" si="0"/>
        <v>103</v>
      </c>
      <c r="D104" s="137" t="str">
        <f ca="1">IFERROR(OFFSET(TABLE!D$1,F!B104-1,0),"")</f>
        <v/>
      </c>
      <c r="E104" s="138" t="str">
        <f ca="1">IFERROR(VLOOKUP(D104,TABLE!D:P,8,FALSE),"")</f>
        <v/>
      </c>
      <c r="F104" s="139" t="str">
        <f ca="1">IFERROR(VLOOKUP(D104,TABLE!D:P,13,FALSE),"")</f>
        <v/>
      </c>
    </row>
    <row r="105" spans="1:6" ht="15.75" customHeight="1" x14ac:dyDescent="0.35">
      <c r="A105" s="20">
        <f t="shared" si="1"/>
        <v>104</v>
      </c>
      <c r="B105" s="20" t="str">
        <f>IFERROR(MATCH(A$1&amp;A105,TABLE!A:A,0),"")</f>
        <v/>
      </c>
      <c r="C105" s="137">
        <f t="shared" si="0"/>
        <v>104</v>
      </c>
      <c r="D105" s="137" t="str">
        <f ca="1">IFERROR(OFFSET(TABLE!D$1,F!B105-1,0),"")</f>
        <v/>
      </c>
      <c r="E105" s="138" t="str">
        <f ca="1">IFERROR(VLOOKUP(D105,TABLE!D:P,8,FALSE),"")</f>
        <v/>
      </c>
      <c r="F105" s="139" t="str">
        <f ca="1">IFERROR(VLOOKUP(D105,TABLE!D:P,13,FALSE),"")</f>
        <v/>
      </c>
    </row>
    <row r="106" spans="1:6" ht="15.75" customHeight="1" x14ac:dyDescent="0.35">
      <c r="A106" s="20">
        <f t="shared" si="1"/>
        <v>105</v>
      </c>
      <c r="B106" s="20" t="str">
        <f>IFERROR(MATCH(A$1&amp;A106,TABLE!A:A,0),"")</f>
        <v/>
      </c>
      <c r="C106" s="137">
        <f t="shared" si="0"/>
        <v>105</v>
      </c>
      <c r="D106" s="137" t="str">
        <f ca="1">IFERROR(OFFSET(TABLE!D$1,F!B106-1,0),"")</f>
        <v/>
      </c>
      <c r="E106" s="138" t="str">
        <f ca="1">IFERROR(VLOOKUP(D106,TABLE!D:P,8,FALSE),"")</f>
        <v/>
      </c>
      <c r="F106" s="139" t="str">
        <f ca="1">IFERROR(VLOOKUP(D106,TABLE!D:P,13,FALSE),"")</f>
        <v/>
      </c>
    </row>
    <row r="107" spans="1:6" ht="15.75" customHeight="1" x14ac:dyDescent="0.35">
      <c r="A107" s="20">
        <f t="shared" si="1"/>
        <v>106</v>
      </c>
      <c r="B107" s="20" t="str">
        <f>IFERROR(MATCH(A$1&amp;A107,TABLE!A:A,0),"")</f>
        <v/>
      </c>
      <c r="C107" s="137">
        <f t="shared" si="0"/>
        <v>106</v>
      </c>
      <c r="D107" s="137" t="str">
        <f ca="1">IFERROR(OFFSET(TABLE!D$1,F!B107-1,0),"")</f>
        <v/>
      </c>
      <c r="E107" s="138" t="str">
        <f ca="1">IFERROR(VLOOKUP(D107,TABLE!D:P,8,FALSE),"")</f>
        <v/>
      </c>
      <c r="F107" s="139" t="str">
        <f ca="1">IFERROR(VLOOKUP(D107,TABLE!D:P,13,FALSE),"")</f>
        <v/>
      </c>
    </row>
    <row r="108" spans="1:6" ht="15.75" customHeight="1" x14ac:dyDescent="0.35">
      <c r="A108" s="20">
        <f t="shared" si="1"/>
        <v>107</v>
      </c>
      <c r="B108" s="20" t="str">
        <f>IFERROR(MATCH(A$1&amp;A108,TABLE!A:A,0),"")</f>
        <v/>
      </c>
      <c r="C108" s="137">
        <f t="shared" si="0"/>
        <v>107</v>
      </c>
      <c r="D108" s="137" t="str">
        <f ca="1">IFERROR(OFFSET(TABLE!D$1,F!B108-1,0),"")</f>
        <v/>
      </c>
      <c r="E108" s="138" t="str">
        <f ca="1">IFERROR(VLOOKUP(D108,TABLE!D:P,8,FALSE),"")</f>
        <v/>
      </c>
      <c r="F108" s="139" t="str">
        <f ca="1">IFERROR(VLOOKUP(D108,TABLE!D:P,13,FALSE),"")</f>
        <v/>
      </c>
    </row>
    <row r="109" spans="1:6" ht="15.75" customHeight="1" x14ac:dyDescent="0.35">
      <c r="A109" s="20">
        <f t="shared" si="1"/>
        <v>108</v>
      </c>
      <c r="B109" s="20" t="str">
        <f>IFERROR(MATCH(A$1&amp;A109,TABLE!A:A,0),"")</f>
        <v/>
      </c>
      <c r="C109" s="137">
        <f t="shared" si="0"/>
        <v>108</v>
      </c>
      <c r="D109" s="137" t="str">
        <f ca="1">IFERROR(OFFSET(TABLE!D$1,F!B109-1,0),"")</f>
        <v/>
      </c>
      <c r="E109" s="138" t="str">
        <f ca="1">IFERROR(VLOOKUP(D109,TABLE!D:P,8,FALSE),"")</f>
        <v/>
      </c>
      <c r="F109" s="139" t="str">
        <f ca="1">IFERROR(VLOOKUP(D109,TABLE!D:P,13,FALSE),"")</f>
        <v/>
      </c>
    </row>
    <row r="110" spans="1:6" ht="15.75" customHeight="1" x14ac:dyDescent="0.35">
      <c r="A110" s="20">
        <f t="shared" si="1"/>
        <v>109</v>
      </c>
      <c r="B110" s="20" t="str">
        <f>IFERROR(MATCH(A$1&amp;A110,TABLE!A:A,0),"")</f>
        <v/>
      </c>
      <c r="C110" s="137">
        <f t="shared" si="0"/>
        <v>109</v>
      </c>
      <c r="D110" s="137" t="str">
        <f ca="1">IFERROR(OFFSET(TABLE!D$1,F!B110-1,0),"")</f>
        <v/>
      </c>
      <c r="E110" s="138" t="str">
        <f ca="1">IFERROR(VLOOKUP(D110,TABLE!D:P,8,FALSE),"")</f>
        <v/>
      </c>
      <c r="F110" s="139" t="str">
        <f ca="1">IFERROR(VLOOKUP(D110,TABLE!D:P,13,FALSE),"")</f>
        <v/>
      </c>
    </row>
    <row r="111" spans="1:6" ht="15.75" customHeight="1" x14ac:dyDescent="0.35">
      <c r="A111" s="20">
        <f t="shared" si="1"/>
        <v>110</v>
      </c>
      <c r="B111" s="20" t="str">
        <f>IFERROR(MATCH(A$1&amp;A111,TABLE!A:A,0),"")</f>
        <v/>
      </c>
      <c r="C111" s="137">
        <f t="shared" si="0"/>
        <v>110</v>
      </c>
      <c r="D111" s="137" t="str">
        <f ca="1">IFERROR(OFFSET(TABLE!D$1,F!B111-1,0),"")</f>
        <v/>
      </c>
      <c r="E111" s="138" t="str">
        <f ca="1">IFERROR(VLOOKUP(D111,TABLE!D:P,8,FALSE),"")</f>
        <v/>
      </c>
      <c r="F111" s="139" t="str">
        <f ca="1">IFERROR(VLOOKUP(D111,TABLE!D:P,13,FALSE),"")</f>
        <v/>
      </c>
    </row>
    <row r="112" spans="1:6" ht="15.75" customHeight="1" x14ac:dyDescent="0.35">
      <c r="A112" s="20">
        <f t="shared" si="1"/>
        <v>111</v>
      </c>
      <c r="B112" s="20" t="str">
        <f>IFERROR(MATCH(A$1&amp;A112,TABLE!A:A,0),"")</f>
        <v/>
      </c>
      <c r="C112" s="137">
        <f t="shared" si="0"/>
        <v>111</v>
      </c>
      <c r="D112" s="137" t="str">
        <f ca="1">IFERROR(OFFSET(TABLE!D$1,F!B112-1,0),"")</f>
        <v/>
      </c>
      <c r="E112" s="138" t="str">
        <f ca="1">IFERROR(VLOOKUP(D112,TABLE!D:P,8,FALSE),"")</f>
        <v/>
      </c>
      <c r="F112" s="139" t="str">
        <f ca="1">IFERROR(VLOOKUP(D112,TABLE!D:P,13,FALSE),"")</f>
        <v/>
      </c>
    </row>
    <row r="113" spans="1:6" ht="15.75" customHeight="1" x14ac:dyDescent="0.35">
      <c r="A113" s="20">
        <f t="shared" si="1"/>
        <v>112</v>
      </c>
      <c r="B113" s="20" t="str">
        <f>IFERROR(MATCH(A$1&amp;A113,TABLE!A:A,0),"")</f>
        <v/>
      </c>
      <c r="C113" s="137">
        <f t="shared" si="0"/>
        <v>112</v>
      </c>
      <c r="D113" s="137" t="str">
        <f ca="1">IFERROR(OFFSET(TABLE!D$1,F!B113-1,0),"")</f>
        <v/>
      </c>
      <c r="E113" s="138" t="str">
        <f ca="1">IFERROR(VLOOKUP(D113,TABLE!D:P,8,FALSE),"")</f>
        <v/>
      </c>
      <c r="F113" s="139" t="str">
        <f ca="1">IFERROR(VLOOKUP(D113,TABLE!D:P,13,FALSE),"")</f>
        <v/>
      </c>
    </row>
    <row r="114" spans="1:6" ht="15.75" customHeight="1" x14ac:dyDescent="0.35">
      <c r="A114" s="20">
        <f t="shared" si="1"/>
        <v>113</v>
      </c>
      <c r="B114" s="20" t="str">
        <f>IFERROR(MATCH(A$1&amp;A114,TABLE!A:A,0),"")</f>
        <v/>
      </c>
      <c r="C114" s="137">
        <f t="shared" si="0"/>
        <v>113</v>
      </c>
      <c r="D114" s="137" t="str">
        <f ca="1">IFERROR(OFFSET(TABLE!D$1,F!B114-1,0),"")</f>
        <v/>
      </c>
      <c r="E114" s="138" t="str">
        <f ca="1">IFERROR(VLOOKUP(D114,TABLE!D:P,8,FALSE),"")</f>
        <v/>
      </c>
      <c r="F114" s="139" t="str">
        <f ca="1">IFERROR(VLOOKUP(D114,TABLE!D:P,13,FALSE),"")</f>
        <v/>
      </c>
    </row>
    <row r="115" spans="1:6" ht="15.75" customHeight="1" x14ac:dyDescent="0.35">
      <c r="A115" s="20">
        <f t="shared" si="1"/>
        <v>114</v>
      </c>
      <c r="B115" s="20" t="str">
        <f>IFERROR(MATCH(A$1&amp;A115,TABLE!A:A,0),"")</f>
        <v/>
      </c>
      <c r="C115" s="137">
        <f t="shared" si="0"/>
        <v>114</v>
      </c>
      <c r="D115" s="137" t="str">
        <f ca="1">IFERROR(OFFSET(TABLE!D$1,F!B115-1,0),"")</f>
        <v/>
      </c>
      <c r="E115" s="138" t="str">
        <f ca="1">IFERROR(VLOOKUP(D115,TABLE!D:P,8,FALSE),"")</f>
        <v/>
      </c>
      <c r="F115" s="139" t="str">
        <f ca="1">IFERROR(VLOOKUP(D115,TABLE!D:P,13,FALSE),"")</f>
        <v/>
      </c>
    </row>
    <row r="116" spans="1:6" ht="15.75" customHeight="1" x14ac:dyDescent="0.35">
      <c r="A116" s="20">
        <f t="shared" si="1"/>
        <v>115</v>
      </c>
      <c r="B116" s="20" t="str">
        <f>IFERROR(MATCH(A$1&amp;A116,TABLE!A:A,0),"")</f>
        <v/>
      </c>
      <c r="C116" s="137">
        <f t="shared" si="0"/>
        <v>115</v>
      </c>
      <c r="D116" s="137" t="str">
        <f ca="1">IFERROR(OFFSET(TABLE!D$1,F!B116-1,0),"")</f>
        <v/>
      </c>
      <c r="E116" s="138" t="str">
        <f ca="1">IFERROR(VLOOKUP(D116,TABLE!D:P,8,FALSE),"")</f>
        <v/>
      </c>
      <c r="F116" s="139" t="str">
        <f ca="1">IFERROR(VLOOKUP(D116,TABLE!D:P,13,FALSE),"")</f>
        <v/>
      </c>
    </row>
    <row r="117" spans="1:6" ht="15.75" customHeight="1" x14ac:dyDescent="0.35">
      <c r="A117" s="20">
        <f t="shared" si="1"/>
        <v>116</v>
      </c>
      <c r="B117" s="20" t="str">
        <f>IFERROR(MATCH(A$1&amp;A117,TABLE!A:A,0),"")</f>
        <v/>
      </c>
      <c r="C117" s="137">
        <f t="shared" si="0"/>
        <v>116</v>
      </c>
      <c r="D117" s="137" t="str">
        <f ca="1">IFERROR(OFFSET(TABLE!D$1,F!B117-1,0),"")</f>
        <v/>
      </c>
      <c r="E117" s="138" t="str">
        <f ca="1">IFERROR(VLOOKUP(D117,TABLE!D:P,8,FALSE),"")</f>
        <v/>
      </c>
      <c r="F117" s="139" t="str">
        <f ca="1">IFERROR(VLOOKUP(D117,TABLE!D:P,13,FALSE),"")</f>
        <v/>
      </c>
    </row>
    <row r="118" spans="1:6" ht="15.75" customHeight="1" x14ac:dyDescent="0.35">
      <c r="A118" s="20">
        <f t="shared" si="1"/>
        <v>117</v>
      </c>
      <c r="B118" s="20" t="str">
        <f>IFERROR(MATCH(A$1&amp;A118,TABLE!A:A,0),"")</f>
        <v/>
      </c>
      <c r="C118" s="137">
        <f t="shared" si="0"/>
        <v>117</v>
      </c>
      <c r="D118" s="137" t="str">
        <f ca="1">IFERROR(OFFSET(TABLE!D$1,F!B118-1,0),"")</f>
        <v/>
      </c>
      <c r="E118" s="138" t="str">
        <f ca="1">IFERROR(VLOOKUP(D118,TABLE!D:P,8,FALSE),"")</f>
        <v/>
      </c>
      <c r="F118" s="139" t="str">
        <f ca="1">IFERROR(VLOOKUP(D118,TABLE!D:P,13,FALSE),"")</f>
        <v/>
      </c>
    </row>
    <row r="119" spans="1:6" ht="15.75" customHeight="1" x14ac:dyDescent="0.35">
      <c r="A119" s="20">
        <f t="shared" si="1"/>
        <v>118</v>
      </c>
      <c r="B119" s="20" t="str">
        <f>IFERROR(MATCH(A$1&amp;A119,TABLE!A:A,0),"")</f>
        <v/>
      </c>
      <c r="C119" s="137">
        <f t="shared" si="0"/>
        <v>118</v>
      </c>
      <c r="D119" s="137" t="str">
        <f ca="1">IFERROR(OFFSET(TABLE!D$1,F!B119-1,0),"")</f>
        <v/>
      </c>
      <c r="E119" s="138" t="str">
        <f ca="1">IFERROR(VLOOKUP(D119,TABLE!D:P,8,FALSE),"")</f>
        <v/>
      </c>
      <c r="F119" s="139" t="str">
        <f ca="1">IFERROR(VLOOKUP(D119,TABLE!D:P,13,FALSE),"")</f>
        <v/>
      </c>
    </row>
    <row r="120" spans="1:6" ht="15.75" customHeight="1" x14ac:dyDescent="0.35">
      <c r="A120" s="20">
        <f t="shared" si="1"/>
        <v>119</v>
      </c>
      <c r="B120" s="20" t="str">
        <f>IFERROR(MATCH(A$1&amp;A120,TABLE!A:A,0),"")</f>
        <v/>
      </c>
      <c r="C120" s="137">
        <f t="shared" si="0"/>
        <v>119</v>
      </c>
      <c r="D120" s="137" t="str">
        <f ca="1">IFERROR(OFFSET(TABLE!D$1,F!B120-1,0),"")</f>
        <v/>
      </c>
      <c r="E120" s="138" t="str">
        <f ca="1">IFERROR(VLOOKUP(D120,TABLE!D:P,8,FALSE),"")</f>
        <v/>
      </c>
      <c r="F120" s="139" t="str">
        <f ca="1">IFERROR(VLOOKUP(D120,TABLE!D:P,13,FALSE),"")</f>
        <v/>
      </c>
    </row>
    <row r="121" spans="1:6" ht="15.75" customHeight="1" x14ac:dyDescent="0.35">
      <c r="A121" s="20">
        <f t="shared" si="1"/>
        <v>120</v>
      </c>
      <c r="B121" s="20" t="str">
        <f>IFERROR(MATCH(A$1&amp;A121,TABLE!A:A,0),"")</f>
        <v/>
      </c>
      <c r="C121" s="137">
        <f t="shared" si="0"/>
        <v>120</v>
      </c>
      <c r="D121" s="137" t="str">
        <f ca="1">IFERROR(OFFSET(TABLE!D$1,F!B121-1,0),"")</f>
        <v/>
      </c>
      <c r="E121" s="138" t="str">
        <f ca="1">IFERROR(VLOOKUP(D121,TABLE!D:P,8,FALSE),"")</f>
        <v/>
      </c>
      <c r="F121" s="139" t="str">
        <f ca="1">IFERROR(VLOOKUP(D121,TABLE!D:P,13,FALSE),"")</f>
        <v/>
      </c>
    </row>
    <row r="122" spans="1:6" ht="15.75" customHeight="1" x14ac:dyDescent="0.35">
      <c r="A122" s="20">
        <f t="shared" si="1"/>
        <v>121</v>
      </c>
      <c r="B122" s="20" t="str">
        <f>IFERROR(MATCH(A$1&amp;A122,TABLE!A:A,0),"")</f>
        <v/>
      </c>
      <c r="C122" s="137">
        <f t="shared" si="0"/>
        <v>121</v>
      </c>
      <c r="D122" s="137" t="str">
        <f ca="1">IFERROR(OFFSET(TABLE!D$1,F!B122-1,0),"")</f>
        <v/>
      </c>
      <c r="E122" s="138" t="str">
        <f ca="1">IFERROR(VLOOKUP(D122,TABLE!D:P,8,FALSE),"")</f>
        <v/>
      </c>
      <c r="F122" s="139" t="str">
        <f ca="1">IFERROR(VLOOKUP(D122,TABLE!D:P,13,FALSE),"")</f>
        <v/>
      </c>
    </row>
    <row r="123" spans="1:6" ht="15.75" customHeight="1" x14ac:dyDescent="0.35">
      <c r="A123" s="20">
        <f t="shared" si="1"/>
        <v>122</v>
      </c>
      <c r="B123" s="20" t="str">
        <f>IFERROR(MATCH(A$1&amp;A123,TABLE!A:A,0),"")</f>
        <v/>
      </c>
      <c r="C123" s="137">
        <f t="shared" si="0"/>
        <v>122</v>
      </c>
      <c r="D123" s="137" t="str">
        <f ca="1">IFERROR(OFFSET(TABLE!D$1,F!B123-1,0),"")</f>
        <v/>
      </c>
      <c r="E123" s="138" t="str">
        <f ca="1">IFERROR(VLOOKUP(D123,TABLE!D:P,8,FALSE),"")</f>
        <v/>
      </c>
      <c r="F123" s="139" t="str">
        <f ca="1">IFERROR(VLOOKUP(D123,TABLE!D:P,13,FALSE),"")</f>
        <v/>
      </c>
    </row>
    <row r="124" spans="1:6" ht="15.75" customHeight="1" x14ac:dyDescent="0.35">
      <c r="A124" s="20">
        <f t="shared" si="1"/>
        <v>123</v>
      </c>
      <c r="B124" s="20" t="str">
        <f>IFERROR(MATCH(A$1&amp;A124,TABLE!A:A,0),"")</f>
        <v/>
      </c>
      <c r="C124" s="137">
        <f t="shared" si="0"/>
        <v>123</v>
      </c>
      <c r="D124" s="137" t="str">
        <f ca="1">IFERROR(OFFSET(TABLE!D$1,F!B124-1,0),"")</f>
        <v/>
      </c>
      <c r="E124" s="138" t="str">
        <f ca="1">IFERROR(VLOOKUP(D124,TABLE!D:P,8,FALSE),"")</f>
        <v/>
      </c>
      <c r="F124" s="139" t="str">
        <f ca="1">IFERROR(VLOOKUP(D124,TABLE!D:P,13,FALSE),"")</f>
        <v/>
      </c>
    </row>
    <row r="125" spans="1:6" ht="15.75" customHeight="1" x14ac:dyDescent="0.35">
      <c r="A125" s="20">
        <f t="shared" si="1"/>
        <v>124</v>
      </c>
      <c r="B125" s="20" t="str">
        <f>IFERROR(MATCH(A$1&amp;A125,TABLE!A:A,0),"")</f>
        <v/>
      </c>
      <c r="C125" s="137">
        <f t="shared" si="0"/>
        <v>124</v>
      </c>
      <c r="D125" s="137" t="str">
        <f ca="1">IFERROR(OFFSET(TABLE!D$1,F!B125-1,0),"")</f>
        <v/>
      </c>
      <c r="E125" s="138" t="str">
        <f ca="1">IFERROR(VLOOKUP(D125,TABLE!D:P,8,FALSE),"")</f>
        <v/>
      </c>
      <c r="F125" s="139" t="str">
        <f ca="1">IFERROR(VLOOKUP(D125,TABLE!D:P,13,FALSE),"")</f>
        <v/>
      </c>
    </row>
    <row r="126" spans="1:6" ht="15.75" customHeight="1" x14ac:dyDescent="0.35">
      <c r="A126" s="20">
        <f t="shared" si="1"/>
        <v>125</v>
      </c>
      <c r="B126" s="20" t="str">
        <f>IFERROR(MATCH(A$1&amp;A126,TABLE!A:A,0),"")</f>
        <v/>
      </c>
      <c r="C126" s="137">
        <f t="shared" si="0"/>
        <v>125</v>
      </c>
      <c r="D126" s="137" t="str">
        <f ca="1">IFERROR(OFFSET(TABLE!D$1,F!B126-1,0),"")</f>
        <v/>
      </c>
      <c r="E126" s="138" t="str">
        <f ca="1">IFERROR(VLOOKUP(D126,TABLE!D:P,8,FALSE),"")</f>
        <v/>
      </c>
      <c r="F126" s="139" t="str">
        <f ca="1">IFERROR(VLOOKUP(D126,TABLE!D:P,13,FALSE),"")</f>
        <v/>
      </c>
    </row>
    <row r="127" spans="1:6" ht="15.75" customHeight="1" x14ac:dyDescent="0.35">
      <c r="A127" s="20">
        <f t="shared" si="1"/>
        <v>126</v>
      </c>
      <c r="B127" s="20" t="str">
        <f>IFERROR(MATCH(A$1&amp;A127,TABLE!A:A,0),"")</f>
        <v/>
      </c>
      <c r="C127" s="137">
        <f t="shared" si="0"/>
        <v>126</v>
      </c>
      <c r="D127" s="137" t="str">
        <f ca="1">IFERROR(OFFSET(TABLE!D$1,F!B127-1,0),"")</f>
        <v/>
      </c>
      <c r="E127" s="138" t="str">
        <f ca="1">IFERROR(VLOOKUP(D127,TABLE!D:P,8,FALSE),"")</f>
        <v/>
      </c>
      <c r="F127" s="139" t="str">
        <f ca="1">IFERROR(VLOOKUP(D127,TABLE!D:P,13,FALSE),"")</f>
        <v/>
      </c>
    </row>
    <row r="128" spans="1:6" ht="15.75" customHeight="1" x14ac:dyDescent="0.35">
      <c r="A128" s="20">
        <f t="shared" si="1"/>
        <v>127</v>
      </c>
      <c r="B128" s="20" t="str">
        <f>IFERROR(MATCH(A$1&amp;A128,TABLE!A:A,0),"")</f>
        <v/>
      </c>
      <c r="C128" s="137">
        <f t="shared" si="0"/>
        <v>127</v>
      </c>
      <c r="D128" s="137" t="str">
        <f ca="1">IFERROR(OFFSET(TABLE!D$1,F!B128-1,0),"")</f>
        <v/>
      </c>
      <c r="E128" s="138" t="str">
        <f ca="1">IFERROR(VLOOKUP(D128,TABLE!D:P,8,FALSE),"")</f>
        <v/>
      </c>
      <c r="F128" s="139" t="str">
        <f ca="1">IFERROR(VLOOKUP(D128,TABLE!D:P,13,FALSE),"")</f>
        <v/>
      </c>
    </row>
    <row r="129" spans="1:6" ht="15.75" customHeight="1" x14ac:dyDescent="0.35">
      <c r="A129" s="20">
        <f t="shared" si="1"/>
        <v>128</v>
      </c>
      <c r="B129" s="20" t="str">
        <f>IFERROR(MATCH(A$1&amp;A129,TABLE!A:A,0),"")</f>
        <v/>
      </c>
      <c r="C129" s="137">
        <f t="shared" si="0"/>
        <v>128</v>
      </c>
      <c r="D129" s="137" t="str">
        <f ca="1">IFERROR(OFFSET(TABLE!D$1,F!B129-1,0),"")</f>
        <v/>
      </c>
      <c r="E129" s="138" t="str">
        <f ca="1">IFERROR(VLOOKUP(D129,TABLE!D:P,8,FALSE),"")</f>
        <v/>
      </c>
      <c r="F129" s="139" t="str">
        <f ca="1">IFERROR(VLOOKUP(D129,TABLE!D:P,13,FALSE),"")</f>
        <v/>
      </c>
    </row>
    <row r="130" spans="1:6" ht="15.75" customHeight="1" x14ac:dyDescent="0.35">
      <c r="A130" s="20">
        <f t="shared" si="1"/>
        <v>129</v>
      </c>
      <c r="B130" s="20" t="str">
        <f>IFERROR(MATCH(A$1&amp;A130,TABLE!A:A,0),"")</f>
        <v/>
      </c>
      <c r="C130" s="137">
        <f t="shared" si="0"/>
        <v>129</v>
      </c>
      <c r="D130" s="137" t="str">
        <f ca="1">IFERROR(OFFSET(TABLE!D$1,F!B130-1,0),"")</f>
        <v/>
      </c>
      <c r="E130" s="138" t="str">
        <f ca="1">IFERROR(VLOOKUP(D130,TABLE!D:P,8,FALSE),"")</f>
        <v/>
      </c>
      <c r="F130" s="139" t="str">
        <f ca="1">IFERROR(VLOOKUP(D130,TABLE!D:P,13,FALSE),"")</f>
        <v/>
      </c>
    </row>
    <row r="131" spans="1:6" ht="15.75" customHeight="1" x14ac:dyDescent="0.35">
      <c r="A131" s="20">
        <f t="shared" si="1"/>
        <v>130</v>
      </c>
      <c r="B131" s="20" t="str">
        <f>IFERROR(MATCH(A$1&amp;A131,TABLE!A:A,0),"")</f>
        <v/>
      </c>
      <c r="C131" s="137">
        <f t="shared" si="0"/>
        <v>130</v>
      </c>
      <c r="D131" s="137" t="str">
        <f ca="1">IFERROR(OFFSET(TABLE!D$1,F!B131-1,0),"")</f>
        <v/>
      </c>
      <c r="E131" s="138" t="str">
        <f ca="1">IFERROR(VLOOKUP(D131,TABLE!D:P,8,FALSE),"")</f>
        <v/>
      </c>
      <c r="F131" s="139" t="str">
        <f ca="1">IFERROR(VLOOKUP(D131,TABLE!D:P,13,FALSE),"")</f>
        <v/>
      </c>
    </row>
    <row r="132" spans="1:6" ht="15.75" customHeight="1" x14ac:dyDescent="0.35">
      <c r="A132" s="20">
        <f t="shared" si="1"/>
        <v>131</v>
      </c>
      <c r="B132" s="20" t="str">
        <f>IFERROR(MATCH(A$1&amp;A132,TABLE!A:A,0),"")</f>
        <v/>
      </c>
      <c r="C132" s="137">
        <f t="shared" si="0"/>
        <v>131</v>
      </c>
      <c r="D132" s="137" t="str">
        <f ca="1">IFERROR(OFFSET(TABLE!D$1,F!B132-1,0),"")</f>
        <v/>
      </c>
      <c r="E132" s="138" t="str">
        <f ca="1">IFERROR(VLOOKUP(D132,TABLE!D:P,8,FALSE),"")</f>
        <v/>
      </c>
      <c r="F132" s="139" t="str">
        <f ca="1">IFERROR(VLOOKUP(D132,TABLE!D:P,13,FALSE),"")</f>
        <v/>
      </c>
    </row>
    <row r="133" spans="1:6" ht="15.75" customHeight="1" x14ac:dyDescent="0.35">
      <c r="A133" s="20">
        <f t="shared" si="1"/>
        <v>132</v>
      </c>
      <c r="B133" s="20" t="str">
        <f>IFERROR(MATCH(A$1&amp;A133,TABLE!A:A,0),"")</f>
        <v/>
      </c>
      <c r="C133" s="137">
        <f t="shared" si="0"/>
        <v>132</v>
      </c>
      <c r="D133" s="137" t="str">
        <f ca="1">IFERROR(OFFSET(TABLE!D$1,F!B133-1,0),"")</f>
        <v/>
      </c>
      <c r="E133" s="138" t="str">
        <f ca="1">IFERROR(VLOOKUP(D133,TABLE!D:P,8,FALSE),"")</f>
        <v/>
      </c>
      <c r="F133" s="139" t="str">
        <f ca="1">IFERROR(VLOOKUP(D133,TABLE!D:P,13,FALSE),"")</f>
        <v/>
      </c>
    </row>
    <row r="134" spans="1:6" ht="15.75" customHeight="1" x14ac:dyDescent="0.35">
      <c r="A134" s="20">
        <f t="shared" si="1"/>
        <v>133</v>
      </c>
      <c r="B134" s="20" t="str">
        <f>IFERROR(MATCH(A$1&amp;A134,TABLE!A:A,0),"")</f>
        <v/>
      </c>
      <c r="C134" s="137">
        <f t="shared" si="0"/>
        <v>133</v>
      </c>
      <c r="D134" s="137" t="str">
        <f ca="1">IFERROR(OFFSET(TABLE!D$1,F!B134-1,0),"")</f>
        <v/>
      </c>
      <c r="E134" s="138" t="str">
        <f ca="1">IFERROR(VLOOKUP(D134,TABLE!D:P,8,FALSE),"")</f>
        <v/>
      </c>
      <c r="F134" s="139" t="str">
        <f ca="1">IFERROR(VLOOKUP(D134,TABLE!D:P,13,FALSE),"")</f>
        <v/>
      </c>
    </row>
    <row r="135" spans="1:6" ht="15.75" customHeight="1" x14ac:dyDescent="0.35">
      <c r="A135" s="20">
        <f t="shared" si="1"/>
        <v>134</v>
      </c>
      <c r="B135" s="20" t="str">
        <f>IFERROR(MATCH(A$1&amp;A135,TABLE!A:A,0),"")</f>
        <v/>
      </c>
      <c r="C135" s="137">
        <f t="shared" si="0"/>
        <v>134</v>
      </c>
      <c r="D135" s="137" t="str">
        <f ca="1">IFERROR(OFFSET(TABLE!D$1,F!B135-1,0),"")</f>
        <v/>
      </c>
      <c r="E135" s="138" t="str">
        <f ca="1">IFERROR(VLOOKUP(D135,TABLE!D:P,8,FALSE),"")</f>
        <v/>
      </c>
      <c r="F135" s="139" t="str">
        <f ca="1">IFERROR(VLOOKUP(D135,TABLE!D:P,13,FALSE),"")</f>
        <v/>
      </c>
    </row>
    <row r="136" spans="1:6" ht="15.75" customHeight="1" x14ac:dyDescent="0.35">
      <c r="A136" s="20">
        <f t="shared" si="1"/>
        <v>135</v>
      </c>
      <c r="B136" s="20" t="str">
        <f>IFERROR(MATCH(A$1&amp;A136,TABLE!A:A,0),"")</f>
        <v/>
      </c>
      <c r="C136" s="137">
        <f t="shared" si="0"/>
        <v>135</v>
      </c>
      <c r="D136" s="137" t="str">
        <f ca="1">IFERROR(OFFSET(TABLE!D$1,F!B136-1,0),"")</f>
        <v/>
      </c>
      <c r="E136" s="138" t="str">
        <f ca="1">IFERROR(VLOOKUP(D136,TABLE!D:P,8,FALSE),"")</f>
        <v/>
      </c>
      <c r="F136" s="139" t="str">
        <f ca="1">IFERROR(VLOOKUP(D136,TABLE!D:P,13,FALSE),"")</f>
        <v/>
      </c>
    </row>
    <row r="137" spans="1:6" ht="15.75" customHeight="1" x14ac:dyDescent="0.35">
      <c r="A137" s="20">
        <f t="shared" si="1"/>
        <v>136</v>
      </c>
      <c r="B137" s="20" t="str">
        <f>IFERROR(MATCH(A$1&amp;A137,TABLE!A:A,0),"")</f>
        <v/>
      </c>
      <c r="C137" s="137">
        <f t="shared" si="0"/>
        <v>136</v>
      </c>
      <c r="D137" s="137" t="str">
        <f ca="1">IFERROR(OFFSET(TABLE!D$1,F!B137-1,0),"")</f>
        <v/>
      </c>
      <c r="E137" s="138" t="str">
        <f ca="1">IFERROR(VLOOKUP(D137,TABLE!D:P,8,FALSE),"")</f>
        <v/>
      </c>
      <c r="F137" s="139" t="str">
        <f ca="1">IFERROR(VLOOKUP(D137,TABLE!D:P,13,FALSE),"")</f>
        <v/>
      </c>
    </row>
    <row r="138" spans="1:6" ht="15.75" customHeight="1" x14ac:dyDescent="0.35">
      <c r="A138" s="20">
        <f t="shared" si="1"/>
        <v>137</v>
      </c>
      <c r="B138" s="20" t="str">
        <f>IFERROR(MATCH(A$1&amp;A138,TABLE!A:A,0),"")</f>
        <v/>
      </c>
      <c r="C138" s="137">
        <f t="shared" si="0"/>
        <v>137</v>
      </c>
      <c r="D138" s="137" t="str">
        <f ca="1">IFERROR(OFFSET(TABLE!D$1,F!B138-1,0),"")</f>
        <v/>
      </c>
      <c r="E138" s="138" t="str">
        <f ca="1">IFERROR(VLOOKUP(D138,TABLE!D:P,8,FALSE),"")</f>
        <v/>
      </c>
      <c r="F138" s="139" t="str">
        <f ca="1">IFERROR(VLOOKUP(D138,TABLE!D:P,13,FALSE),"")</f>
        <v/>
      </c>
    </row>
    <row r="139" spans="1:6" ht="15.75" customHeight="1" x14ac:dyDescent="0.35">
      <c r="A139" s="20">
        <f t="shared" si="1"/>
        <v>138</v>
      </c>
      <c r="B139" s="20" t="str">
        <f>IFERROR(MATCH(A$1&amp;A139,TABLE!A:A,0),"")</f>
        <v/>
      </c>
      <c r="C139" s="137">
        <f t="shared" si="0"/>
        <v>138</v>
      </c>
      <c r="D139" s="137" t="str">
        <f ca="1">IFERROR(OFFSET(TABLE!D$1,F!B139-1,0),"")</f>
        <v/>
      </c>
      <c r="E139" s="138" t="str">
        <f ca="1">IFERROR(VLOOKUP(D139,TABLE!D:P,8,FALSE),"")</f>
        <v/>
      </c>
      <c r="F139" s="139" t="str">
        <f ca="1">IFERROR(VLOOKUP(D139,TABLE!D:P,13,FALSE),"")</f>
        <v/>
      </c>
    </row>
    <row r="140" spans="1:6" ht="15.75" customHeight="1" x14ac:dyDescent="0.35">
      <c r="A140" s="20">
        <f t="shared" si="1"/>
        <v>139</v>
      </c>
      <c r="B140" s="20" t="str">
        <f>IFERROR(MATCH(A$1&amp;A140,TABLE!A:A,0),"")</f>
        <v/>
      </c>
      <c r="C140" s="137">
        <f t="shared" si="0"/>
        <v>139</v>
      </c>
      <c r="D140" s="137" t="str">
        <f ca="1">IFERROR(OFFSET(TABLE!D$1,F!B140-1,0),"")</f>
        <v/>
      </c>
      <c r="E140" s="138" t="str">
        <f ca="1">IFERROR(VLOOKUP(D140,TABLE!D:P,8,FALSE),"")</f>
        <v/>
      </c>
      <c r="F140" s="139" t="str">
        <f ca="1">IFERROR(VLOOKUP(D140,TABLE!D:P,13,FALSE),"")</f>
        <v/>
      </c>
    </row>
    <row r="141" spans="1:6" ht="15.75" customHeight="1" x14ac:dyDescent="0.35">
      <c r="A141" s="20">
        <f t="shared" si="1"/>
        <v>140</v>
      </c>
      <c r="B141" s="20" t="str">
        <f>IFERROR(MATCH(A$1&amp;A141,TABLE!A:A,0),"")</f>
        <v/>
      </c>
      <c r="C141" s="137">
        <f t="shared" si="0"/>
        <v>140</v>
      </c>
      <c r="D141" s="137" t="str">
        <f ca="1">IFERROR(OFFSET(TABLE!D$1,F!B141-1,0),"")</f>
        <v/>
      </c>
      <c r="E141" s="138" t="str">
        <f ca="1">IFERROR(VLOOKUP(D141,TABLE!D:P,8,FALSE),"")</f>
        <v/>
      </c>
      <c r="F141" s="139" t="str">
        <f ca="1">IFERROR(VLOOKUP(D141,TABLE!D:P,13,FALSE),"")</f>
        <v/>
      </c>
    </row>
    <row r="142" spans="1:6" ht="15.75" customHeight="1" x14ac:dyDescent="0.35">
      <c r="A142" s="20">
        <f t="shared" si="1"/>
        <v>141</v>
      </c>
      <c r="B142" s="20" t="str">
        <f>IFERROR(MATCH(A$1&amp;A142,TABLE!A:A,0),"")</f>
        <v/>
      </c>
      <c r="C142" s="137">
        <f t="shared" si="0"/>
        <v>141</v>
      </c>
      <c r="D142" s="137" t="str">
        <f ca="1">IFERROR(OFFSET(TABLE!D$1,F!B142-1,0),"")</f>
        <v/>
      </c>
      <c r="E142" s="138" t="str">
        <f ca="1">IFERROR(VLOOKUP(D142,TABLE!D:P,8,FALSE),"")</f>
        <v/>
      </c>
      <c r="F142" s="139" t="str">
        <f ca="1">IFERROR(VLOOKUP(D142,TABLE!D:P,13,FALSE),"")</f>
        <v/>
      </c>
    </row>
    <row r="143" spans="1:6" ht="15.75" customHeight="1" x14ac:dyDescent="0.35">
      <c r="A143" s="20">
        <f t="shared" si="1"/>
        <v>142</v>
      </c>
      <c r="B143" s="20" t="str">
        <f>IFERROR(MATCH(A$1&amp;A143,TABLE!A:A,0),"")</f>
        <v/>
      </c>
      <c r="C143" s="137">
        <f t="shared" si="0"/>
        <v>142</v>
      </c>
      <c r="D143" s="137" t="str">
        <f ca="1">IFERROR(OFFSET(TABLE!D$1,F!B143-1,0),"")</f>
        <v/>
      </c>
      <c r="E143" s="138" t="str">
        <f ca="1">IFERROR(VLOOKUP(D143,TABLE!D:P,8,FALSE),"")</f>
        <v/>
      </c>
      <c r="F143" s="139" t="str">
        <f ca="1">IFERROR(VLOOKUP(D143,TABLE!D:P,13,FALSE),"")</f>
        <v/>
      </c>
    </row>
    <row r="144" spans="1:6" ht="15.75" customHeight="1" x14ac:dyDescent="0.35">
      <c r="A144" s="20">
        <f t="shared" si="1"/>
        <v>143</v>
      </c>
      <c r="B144" s="20" t="str">
        <f>IFERROR(MATCH(A$1&amp;A144,TABLE!A:A,0),"")</f>
        <v/>
      </c>
      <c r="C144" s="137">
        <f t="shared" si="0"/>
        <v>143</v>
      </c>
      <c r="D144" s="137" t="str">
        <f ca="1">IFERROR(OFFSET(TABLE!D$1,F!B144-1,0),"")</f>
        <v/>
      </c>
      <c r="E144" s="138" t="str">
        <f ca="1">IFERROR(VLOOKUP(D144,TABLE!D:P,8,FALSE),"")</f>
        <v/>
      </c>
      <c r="F144" s="139" t="str">
        <f ca="1">IFERROR(VLOOKUP(D144,TABLE!D:P,13,FALSE),"")</f>
        <v/>
      </c>
    </row>
    <row r="145" spans="1:6" ht="15.75" customHeight="1" x14ac:dyDescent="0.35">
      <c r="A145" s="20">
        <f t="shared" si="1"/>
        <v>144</v>
      </c>
      <c r="B145" s="20" t="str">
        <f>IFERROR(MATCH(A$1&amp;A145,TABLE!A:A,0),"")</f>
        <v/>
      </c>
      <c r="C145" s="137">
        <f t="shared" si="0"/>
        <v>144</v>
      </c>
      <c r="D145" s="137" t="str">
        <f ca="1">IFERROR(OFFSET(TABLE!D$1,F!B145-1,0),"")</f>
        <v/>
      </c>
      <c r="E145" s="138" t="str">
        <f ca="1">IFERROR(VLOOKUP(D145,TABLE!D:P,8,FALSE),"")</f>
        <v/>
      </c>
      <c r="F145" s="139" t="str">
        <f ca="1">IFERROR(VLOOKUP(D145,TABLE!D:P,13,FALSE),"")</f>
        <v/>
      </c>
    </row>
    <row r="146" spans="1:6" ht="15.75" customHeight="1" x14ac:dyDescent="0.35">
      <c r="A146" s="20">
        <f t="shared" si="1"/>
        <v>145</v>
      </c>
      <c r="B146" s="20" t="str">
        <f>IFERROR(MATCH(A$1&amp;A146,TABLE!A:A,0),"")</f>
        <v/>
      </c>
      <c r="C146" s="137">
        <f t="shared" si="0"/>
        <v>145</v>
      </c>
      <c r="D146" s="137" t="str">
        <f ca="1">IFERROR(OFFSET(TABLE!D$1,F!B146-1,0),"")</f>
        <v/>
      </c>
      <c r="E146" s="138" t="str">
        <f ca="1">IFERROR(VLOOKUP(D146,TABLE!D:P,8,FALSE),"")</f>
        <v/>
      </c>
      <c r="F146" s="139" t="str">
        <f ca="1">IFERROR(VLOOKUP(D146,TABLE!D:P,13,FALSE),"")</f>
        <v/>
      </c>
    </row>
    <row r="147" spans="1:6" ht="15.75" customHeight="1" x14ac:dyDescent="0.35">
      <c r="A147" s="20">
        <f t="shared" si="1"/>
        <v>146</v>
      </c>
      <c r="B147" s="20" t="str">
        <f>IFERROR(MATCH(A$1&amp;A147,TABLE!A:A,0),"")</f>
        <v/>
      </c>
      <c r="C147" s="137">
        <f t="shared" si="0"/>
        <v>146</v>
      </c>
      <c r="D147" s="137" t="str">
        <f ca="1">IFERROR(OFFSET(TABLE!D$1,F!B147-1,0),"")</f>
        <v/>
      </c>
      <c r="E147" s="138" t="str">
        <f ca="1">IFERROR(VLOOKUP(D147,TABLE!D:P,8,FALSE),"")</f>
        <v/>
      </c>
      <c r="F147" s="139" t="str">
        <f ca="1">IFERROR(VLOOKUP(D147,TABLE!D:P,13,FALSE),"")</f>
        <v/>
      </c>
    </row>
    <row r="148" spans="1:6" ht="15.75" customHeight="1" x14ac:dyDescent="0.35">
      <c r="A148" s="20">
        <f t="shared" si="1"/>
        <v>147</v>
      </c>
      <c r="B148" s="20" t="str">
        <f>IFERROR(MATCH(A$1&amp;A148,TABLE!A:A,0),"")</f>
        <v/>
      </c>
      <c r="C148" s="137">
        <f t="shared" si="0"/>
        <v>147</v>
      </c>
      <c r="D148" s="137" t="str">
        <f ca="1">IFERROR(OFFSET(TABLE!D$1,F!B148-1,0),"")</f>
        <v/>
      </c>
      <c r="E148" s="138" t="str">
        <f ca="1">IFERROR(VLOOKUP(D148,TABLE!D:P,8,FALSE),"")</f>
        <v/>
      </c>
      <c r="F148" s="139" t="str">
        <f ca="1">IFERROR(VLOOKUP(D148,TABLE!D:P,13,FALSE),"")</f>
        <v/>
      </c>
    </row>
    <row r="149" spans="1:6" ht="15.75" customHeight="1" x14ac:dyDescent="0.35">
      <c r="A149" s="20">
        <f t="shared" si="1"/>
        <v>148</v>
      </c>
      <c r="B149" s="20" t="str">
        <f>IFERROR(MATCH(A$1&amp;A149,TABLE!A:A,0),"")</f>
        <v/>
      </c>
      <c r="C149" s="137">
        <f t="shared" si="0"/>
        <v>148</v>
      </c>
      <c r="D149" s="137" t="str">
        <f ca="1">IFERROR(OFFSET(TABLE!D$1,F!B149-1,0),"")</f>
        <v/>
      </c>
      <c r="E149" s="138" t="str">
        <f ca="1">IFERROR(VLOOKUP(D149,TABLE!D:P,8,FALSE),"")</f>
        <v/>
      </c>
      <c r="F149" s="139" t="str">
        <f ca="1">IFERROR(VLOOKUP(D149,TABLE!D:P,13,FALSE),"")</f>
        <v/>
      </c>
    </row>
    <row r="150" spans="1:6" ht="15.75" customHeight="1" x14ac:dyDescent="0.35">
      <c r="A150" s="20">
        <f t="shared" si="1"/>
        <v>149</v>
      </c>
      <c r="B150" s="20" t="str">
        <f>IFERROR(MATCH(A$1&amp;A150,TABLE!A:A,0),"")</f>
        <v/>
      </c>
      <c r="C150" s="137">
        <f t="shared" si="0"/>
        <v>149</v>
      </c>
      <c r="D150" s="137" t="str">
        <f ca="1">IFERROR(OFFSET(TABLE!D$1,F!B150-1,0),"")</f>
        <v/>
      </c>
      <c r="E150" s="138" t="str">
        <f ca="1">IFERROR(VLOOKUP(D150,TABLE!D:P,8,FALSE),"")</f>
        <v/>
      </c>
      <c r="F150" s="139" t="str">
        <f ca="1">IFERROR(VLOOKUP(D150,TABLE!D:P,13,FALSE),"")</f>
        <v/>
      </c>
    </row>
    <row r="151" spans="1:6" ht="15.75" customHeight="1" x14ac:dyDescent="0.35">
      <c r="A151" s="20">
        <f t="shared" si="1"/>
        <v>150</v>
      </c>
      <c r="B151" s="20" t="str">
        <f>IFERROR(MATCH(A$1&amp;A151,TABLE!A:A,0),"")</f>
        <v/>
      </c>
      <c r="C151" s="137">
        <f t="shared" si="0"/>
        <v>150</v>
      </c>
      <c r="D151" s="137" t="str">
        <f ca="1">IFERROR(OFFSET(TABLE!D$1,F!B151-1,0),"")</f>
        <v/>
      </c>
      <c r="E151" s="138" t="str">
        <f ca="1">IFERROR(VLOOKUP(D151,TABLE!D:P,8,FALSE),"")</f>
        <v/>
      </c>
      <c r="F151" s="139" t="str">
        <f ca="1">IFERROR(VLOOKUP(D151,TABLE!D:P,13,FALSE),"")</f>
        <v/>
      </c>
    </row>
    <row r="152" spans="1:6" ht="15.75" customHeight="1" x14ac:dyDescent="0.35">
      <c r="E152" s="84"/>
      <c r="F152" s="140"/>
    </row>
    <row r="153" spans="1:6" ht="15.75" customHeight="1" x14ac:dyDescent="0.35">
      <c r="E153" s="84"/>
      <c r="F153" s="140"/>
    </row>
    <row r="154" spans="1:6" ht="15.75" customHeight="1" x14ac:dyDescent="0.35">
      <c r="E154" s="84"/>
      <c r="F154" s="140"/>
    </row>
    <row r="155" spans="1:6" ht="15.75" customHeight="1" x14ac:dyDescent="0.35">
      <c r="E155" s="84"/>
      <c r="F155" s="140"/>
    </row>
    <row r="156" spans="1:6" ht="15.75" customHeight="1" x14ac:dyDescent="0.35">
      <c r="E156" s="84"/>
      <c r="F156" s="140"/>
    </row>
    <row r="157" spans="1:6" ht="15.75" customHeight="1" x14ac:dyDescent="0.35">
      <c r="E157" s="84"/>
      <c r="F157" s="140"/>
    </row>
    <row r="158" spans="1:6" ht="15.75" customHeight="1" x14ac:dyDescent="0.35">
      <c r="E158" s="84"/>
      <c r="F158" s="140"/>
    </row>
    <row r="159" spans="1:6" ht="15.75" customHeight="1" x14ac:dyDescent="0.35">
      <c r="E159" s="84"/>
      <c r="F159" s="140"/>
    </row>
    <row r="160" spans="1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8.726562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229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75</v>
      </c>
      <c r="C2" s="137">
        <f t="shared" ref="C2:C51" si="0">A2</f>
        <v>1</v>
      </c>
      <c r="D2" s="137" t="str">
        <f ca="1">IFERROR(OFFSET(TABLE!D$1,MSEN!B2-1,0),"")</f>
        <v>Andy Parkinson</v>
      </c>
      <c r="E2" s="138">
        <f ca="1">IFERROR(VLOOKUP(D2,TABLE!D:P,8,FALSE),"")</f>
        <v>11</v>
      </c>
      <c r="F2" s="139">
        <f ca="1">IFERROR(VLOOKUP(D2,TABLE!D:P,13,FALSE),"")</f>
        <v>777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98</v>
      </c>
      <c r="C3" s="137">
        <f t="shared" si="0"/>
        <v>2</v>
      </c>
      <c r="D3" s="137" t="str">
        <f ca="1">IFERROR(OFFSET(TABLE!D$1,MSEN!B3-1,0),"")</f>
        <v>Steve Jones</v>
      </c>
      <c r="E3" s="138">
        <f ca="1">IFERROR(VLOOKUP(D3,TABLE!D:P,8,FALSE),"")</f>
        <v>6</v>
      </c>
      <c r="F3" s="139">
        <f ca="1">IFERROR(VLOOKUP(D3,TABLE!D:P,13,FALSE),"")</f>
        <v>579</v>
      </c>
    </row>
    <row r="4" spans="1:6" ht="14.5" x14ac:dyDescent="0.35">
      <c r="A4" s="20">
        <f t="shared" si="1"/>
        <v>3</v>
      </c>
      <c r="B4" s="20">
        <f>IFERROR(MATCH(A$1&amp;A4,TABLE!B:B,0),"")</f>
        <v>103</v>
      </c>
      <c r="C4" s="137">
        <f t="shared" si="0"/>
        <v>3</v>
      </c>
      <c r="D4" s="137" t="str">
        <f ca="1">IFERROR(OFFSET(TABLE!D$1,MSEN!B4-1,0),"")</f>
        <v>Matt Sedgley</v>
      </c>
      <c r="E4" s="138">
        <f ca="1">IFERROR(VLOOKUP(D4,TABLE!D:P,8,FALSE),"")</f>
        <v>6</v>
      </c>
      <c r="F4" s="139">
        <f ca="1">IFERROR(VLOOKUP(D4,TABLE!D:P,13,FALSE),"")</f>
        <v>512</v>
      </c>
    </row>
    <row r="5" spans="1:6" ht="14.5" x14ac:dyDescent="0.35">
      <c r="A5" s="20">
        <f t="shared" si="1"/>
        <v>4</v>
      </c>
      <c r="B5" s="20">
        <f>IFERROR(MATCH(A$1&amp;A5,TABLE!B:B,0),"")</f>
        <v>105</v>
      </c>
      <c r="C5" s="137">
        <f t="shared" si="0"/>
        <v>4</v>
      </c>
      <c r="D5" s="137" t="str">
        <f ca="1">IFERROR(OFFSET(TABLE!D$1,MSEN!B5-1,0),"")</f>
        <v>Adam Knights</v>
      </c>
      <c r="E5" s="138">
        <f ca="1">IFERROR(VLOOKUP(D5,TABLE!D:P,8,FALSE),"")</f>
        <v>5</v>
      </c>
      <c r="F5" s="139">
        <f ca="1">IFERROR(VLOOKUP(D5,TABLE!D:P,13,FALSE),"")</f>
        <v>488</v>
      </c>
    </row>
    <row r="6" spans="1:6" ht="14.5" x14ac:dyDescent="0.35">
      <c r="A6" s="20">
        <f t="shared" si="1"/>
        <v>5</v>
      </c>
      <c r="B6" s="20">
        <f>IFERROR(MATCH(A$1&amp;A6,TABLE!B:B,0),"")</f>
        <v>106</v>
      </c>
      <c r="C6" s="137">
        <f t="shared" si="0"/>
        <v>5</v>
      </c>
      <c r="D6" s="137" t="str">
        <f ca="1">IFERROR(OFFSET(TABLE!D$1,MSEN!B6-1,0),"")</f>
        <v>Alex Kelly</v>
      </c>
      <c r="E6" s="138">
        <f ca="1">IFERROR(VLOOKUP(D6,TABLE!D:P,8,FALSE),"")</f>
        <v>5</v>
      </c>
      <c r="F6" s="139">
        <f ca="1">IFERROR(VLOOKUP(D6,TABLE!D:P,13,FALSE),"")</f>
        <v>488</v>
      </c>
    </row>
    <row r="7" spans="1:6" ht="14.5" x14ac:dyDescent="0.35">
      <c r="A7" s="20">
        <f t="shared" si="1"/>
        <v>6</v>
      </c>
      <c r="B7" s="20">
        <f>IFERROR(MATCH(A$1&amp;A7,TABLE!B:B,0),"")</f>
        <v>110</v>
      </c>
      <c r="C7" s="137">
        <f t="shared" si="0"/>
        <v>6</v>
      </c>
      <c r="D7" s="137" t="str">
        <f ca="1">IFERROR(OFFSET(TABLE!D$1,MSEN!B7-1,0),"")</f>
        <v>Tom Biddulph</v>
      </c>
      <c r="E7" s="138">
        <f ca="1">IFERROR(VLOOKUP(D7,TABLE!D:P,8,FALSE),"")</f>
        <v>5</v>
      </c>
      <c r="F7" s="139">
        <f ca="1">IFERROR(VLOOKUP(D7,TABLE!D:P,13,FALSE),"")</f>
        <v>466</v>
      </c>
    </row>
    <row r="8" spans="1:6" ht="14.5" x14ac:dyDescent="0.35">
      <c r="A8" s="20">
        <f t="shared" si="1"/>
        <v>7</v>
      </c>
      <c r="B8" s="20">
        <f>IFERROR(MATCH(A$1&amp;A8,TABLE!B:B,0),"")</f>
        <v>114</v>
      </c>
      <c r="C8" s="137">
        <f t="shared" si="0"/>
        <v>7</v>
      </c>
      <c r="D8" s="137" t="str">
        <f ca="1">IFERROR(OFFSET(TABLE!D$1,MSEN!B8-1,0),"")</f>
        <v>Marcos Valero</v>
      </c>
      <c r="E8" s="138">
        <f ca="1">IFERROR(VLOOKUP(D8,TABLE!D:P,8,FALSE),"")</f>
        <v>4</v>
      </c>
      <c r="F8" s="139">
        <f ca="1">IFERROR(VLOOKUP(D8,TABLE!D:P,13,FALSE),"")</f>
        <v>400</v>
      </c>
    </row>
    <row r="9" spans="1:6" ht="14.5" x14ac:dyDescent="0.35">
      <c r="A9" s="20">
        <f t="shared" si="1"/>
        <v>8</v>
      </c>
      <c r="B9" s="20">
        <f>IFERROR(MATCH(A$1&amp;A9,TABLE!B:B,0),"")</f>
        <v>130</v>
      </c>
      <c r="C9" s="137">
        <f t="shared" si="0"/>
        <v>8</v>
      </c>
      <c r="D9" s="137" t="str">
        <f ca="1">IFERROR(OFFSET(TABLE!D$1,MSEN!B9-1,0),"")</f>
        <v>Edward Cheseldine</v>
      </c>
      <c r="E9" s="138">
        <f ca="1">IFERROR(VLOOKUP(D9,TABLE!D:P,8,FALSE),"")</f>
        <v>3</v>
      </c>
      <c r="F9" s="139">
        <f ca="1">IFERROR(VLOOKUP(D9,TABLE!D:P,13,FALSE),"")</f>
        <v>291</v>
      </c>
    </row>
    <row r="10" spans="1:6" ht="14.5" x14ac:dyDescent="0.35">
      <c r="A10" s="20">
        <f t="shared" si="1"/>
        <v>9</v>
      </c>
      <c r="B10" s="20">
        <f>IFERROR(MATCH(A$1&amp;A10,TABLE!B:B,0),"")</f>
        <v>132</v>
      </c>
      <c r="C10" s="137">
        <f t="shared" si="0"/>
        <v>9</v>
      </c>
      <c r="D10" s="137" t="str">
        <f ca="1">IFERROR(OFFSET(TABLE!D$1,MSEN!B10-1,0),"")</f>
        <v>Ronan Loftus</v>
      </c>
      <c r="E10" s="138">
        <f ca="1">IFERROR(VLOOKUP(D10,TABLE!D:P,8,FALSE),"")</f>
        <v>3</v>
      </c>
      <c r="F10" s="139">
        <f ca="1">IFERROR(VLOOKUP(D10,TABLE!D:P,13,FALSE),"")</f>
        <v>288</v>
      </c>
    </row>
    <row r="11" spans="1:6" ht="14.5" x14ac:dyDescent="0.35">
      <c r="A11" s="20">
        <f t="shared" si="1"/>
        <v>10</v>
      </c>
      <c r="B11" s="20">
        <f>IFERROR(MATCH(A$1&amp;A11,TABLE!B:B,0),"")</f>
        <v>133</v>
      </c>
      <c r="C11" s="137">
        <f t="shared" si="0"/>
        <v>10</v>
      </c>
      <c r="D11" s="137" t="str">
        <f ca="1">IFERROR(OFFSET(TABLE!D$1,MSEN!B11-1,0),"")</f>
        <v>Adam Last</v>
      </c>
      <c r="E11" s="138">
        <f ca="1">IFERROR(VLOOKUP(D11,TABLE!D:P,8,FALSE),"")</f>
        <v>3</v>
      </c>
      <c r="F11" s="139">
        <f ca="1">IFERROR(VLOOKUP(D11,TABLE!D:P,13,FALSE),"")</f>
        <v>282</v>
      </c>
    </row>
    <row r="12" spans="1:6" ht="14.5" x14ac:dyDescent="0.35">
      <c r="A12" s="20">
        <f t="shared" si="1"/>
        <v>11</v>
      </c>
      <c r="B12" s="20">
        <f>IFERROR(MATCH(A$1&amp;A12,TABLE!B:B,0),"")</f>
        <v>137</v>
      </c>
      <c r="C12" s="137">
        <f t="shared" si="0"/>
        <v>11</v>
      </c>
      <c r="D12" s="137" t="str">
        <f ca="1">IFERROR(OFFSET(TABLE!D$1,MSEN!B12-1,0),"")</f>
        <v>Ethan O'Loughlin</v>
      </c>
      <c r="E12" s="138">
        <f ca="1">IFERROR(VLOOKUP(D12,TABLE!D:P,8,FALSE),"")</f>
        <v>3</v>
      </c>
      <c r="F12" s="139">
        <f ca="1">IFERROR(VLOOKUP(D12,TABLE!D:P,13,FALSE),"")</f>
        <v>274</v>
      </c>
    </row>
    <row r="13" spans="1:6" ht="14.5" x14ac:dyDescent="0.35">
      <c r="A13" s="20">
        <f t="shared" si="1"/>
        <v>12</v>
      </c>
      <c r="B13" s="20">
        <f>IFERROR(MATCH(A$1&amp;A13,TABLE!B:B,0),"")</f>
        <v>142</v>
      </c>
      <c r="C13" s="137">
        <f t="shared" si="0"/>
        <v>12</v>
      </c>
      <c r="D13" s="137" t="str">
        <f ca="1">IFERROR(OFFSET(TABLE!D$1,MSEN!B13-1,0),"")</f>
        <v>Alfie Jones</v>
      </c>
      <c r="E13" s="138">
        <f ca="1">IFERROR(VLOOKUP(D13,TABLE!D:P,8,FALSE),"")</f>
        <v>2</v>
      </c>
      <c r="F13" s="139">
        <f ca="1">IFERROR(VLOOKUP(D13,TABLE!D:P,13,FALSE),"")</f>
        <v>194</v>
      </c>
    </row>
    <row r="14" spans="1:6" ht="14.5" x14ac:dyDescent="0.35">
      <c r="A14" s="20">
        <f t="shared" si="1"/>
        <v>13</v>
      </c>
      <c r="B14" s="20">
        <f>IFERROR(MATCH(A$1&amp;A14,TABLE!B:B,0),"")</f>
        <v>143</v>
      </c>
      <c r="C14" s="137">
        <f t="shared" si="0"/>
        <v>13</v>
      </c>
      <c r="D14" s="137" t="str">
        <f ca="1">IFERROR(OFFSET(TABLE!D$1,MSEN!B14-1,0),"")</f>
        <v>Jon Pownall</v>
      </c>
      <c r="E14" s="138">
        <f ca="1">IFERROR(VLOOKUP(D14,TABLE!D:P,8,FALSE),"")</f>
        <v>2</v>
      </c>
      <c r="F14" s="139">
        <f ca="1">IFERROR(VLOOKUP(D14,TABLE!D:P,13,FALSE),"")</f>
        <v>194</v>
      </c>
    </row>
    <row r="15" spans="1:6" ht="14.5" x14ac:dyDescent="0.35">
      <c r="A15" s="20">
        <f t="shared" si="1"/>
        <v>14</v>
      </c>
      <c r="B15" s="20">
        <f>IFERROR(MATCH(A$1&amp;A15,TABLE!B:B,0),"")</f>
        <v>149</v>
      </c>
      <c r="C15" s="137">
        <f t="shared" si="0"/>
        <v>14</v>
      </c>
      <c r="D15" s="137" t="str">
        <f ca="1">IFERROR(OFFSET(TABLE!D$1,MSEN!B15-1,0),"")</f>
        <v>Chris Dietz</v>
      </c>
      <c r="E15" s="138">
        <f ca="1">IFERROR(VLOOKUP(D15,TABLE!D:P,8,FALSE),"")</f>
        <v>2</v>
      </c>
      <c r="F15" s="139">
        <f ca="1">IFERROR(VLOOKUP(D15,TABLE!D:P,13,FALSE),"")</f>
        <v>189</v>
      </c>
    </row>
    <row r="16" spans="1:6" ht="14.5" x14ac:dyDescent="0.35">
      <c r="A16" s="20">
        <f t="shared" si="1"/>
        <v>15</v>
      </c>
      <c r="B16" s="20">
        <f>IFERROR(MATCH(A$1&amp;A16,TABLE!B:B,0),"")</f>
        <v>150</v>
      </c>
      <c r="C16" s="137">
        <f t="shared" si="0"/>
        <v>15</v>
      </c>
      <c r="D16" s="137" t="str">
        <f ca="1">IFERROR(OFFSET(TABLE!D$1,MSEN!B16-1,0),"")</f>
        <v>Tom Thomas</v>
      </c>
      <c r="E16" s="138">
        <f ca="1">IFERROR(VLOOKUP(D16,TABLE!D:P,8,FALSE),"")</f>
        <v>2</v>
      </c>
      <c r="F16" s="139">
        <f ca="1">IFERROR(VLOOKUP(D16,TABLE!D:P,13,FALSE),"")</f>
        <v>189</v>
      </c>
    </row>
    <row r="17" spans="1:6" ht="14.5" x14ac:dyDescent="0.35">
      <c r="A17" s="20">
        <f t="shared" si="1"/>
        <v>16</v>
      </c>
      <c r="B17" s="20">
        <f>IFERROR(MATCH(A$1&amp;A17,TABLE!B:B,0),"")</f>
        <v>153</v>
      </c>
      <c r="C17" s="137">
        <f t="shared" si="0"/>
        <v>16</v>
      </c>
      <c r="D17" s="137" t="str">
        <f ca="1">IFERROR(OFFSET(TABLE!D$1,MSEN!B17-1,0),"")</f>
        <v>Shamus Chichon</v>
      </c>
      <c r="E17" s="138">
        <f ca="1">IFERROR(VLOOKUP(D17,TABLE!D:P,8,FALSE),"")</f>
        <v>2</v>
      </c>
      <c r="F17" s="139">
        <f ca="1">IFERROR(VLOOKUP(D17,TABLE!D:P,13,FALSE),"")</f>
        <v>179</v>
      </c>
    </row>
    <row r="18" spans="1:6" ht="14.5" x14ac:dyDescent="0.35">
      <c r="A18" s="20">
        <f t="shared" si="1"/>
        <v>17</v>
      </c>
      <c r="B18" s="20">
        <f>IFERROR(MATCH(A$1&amp;A18,TABLE!B:B,0),"")</f>
        <v>160</v>
      </c>
      <c r="C18" s="137">
        <f t="shared" si="0"/>
        <v>17</v>
      </c>
      <c r="D18" s="137" t="str">
        <f ca="1">IFERROR(OFFSET(TABLE!D$1,MSEN!B18-1,0),"")</f>
        <v>Robert Howard</v>
      </c>
      <c r="E18" s="138">
        <f ca="1">IFERROR(VLOOKUP(D18,TABLE!D:P,8,FALSE),"")</f>
        <v>1</v>
      </c>
      <c r="F18" s="139">
        <f ca="1">IFERROR(VLOOKUP(D18,TABLE!D:P,13,FALSE),"")</f>
        <v>99</v>
      </c>
    </row>
    <row r="19" spans="1:6" ht="14.5" x14ac:dyDescent="0.35">
      <c r="A19" s="20">
        <f t="shared" si="1"/>
        <v>18</v>
      </c>
      <c r="B19" s="20">
        <f>IFERROR(MATCH(A$1&amp;A19,TABLE!B:B,0),"")</f>
        <v>162</v>
      </c>
      <c r="C19" s="137">
        <f t="shared" si="0"/>
        <v>18</v>
      </c>
      <c r="D19" s="137" t="str">
        <f ca="1">IFERROR(OFFSET(TABLE!D$1,MSEN!B19-1,0),"")</f>
        <v>James Morris</v>
      </c>
      <c r="E19" s="138">
        <f ca="1">IFERROR(VLOOKUP(D19,TABLE!D:P,8,FALSE),"")</f>
        <v>1</v>
      </c>
      <c r="F19" s="139">
        <f ca="1">IFERROR(VLOOKUP(D19,TABLE!D:P,13,FALSE),"")</f>
        <v>96</v>
      </c>
    </row>
    <row r="20" spans="1:6" ht="14.5" x14ac:dyDescent="0.35">
      <c r="A20" s="20">
        <f t="shared" si="1"/>
        <v>19</v>
      </c>
      <c r="B20" s="20">
        <f>IFERROR(MATCH(A$1&amp;A20,TABLE!B:B,0),"")</f>
        <v>163</v>
      </c>
      <c r="C20" s="137">
        <f t="shared" si="0"/>
        <v>19</v>
      </c>
      <c r="D20" s="137" t="str">
        <f ca="1">IFERROR(OFFSET(TABLE!D$1,MSEN!B20-1,0),"")</f>
        <v>Mattia Dessi</v>
      </c>
      <c r="E20" s="138">
        <f ca="1">IFERROR(VLOOKUP(D20,TABLE!D:P,8,FALSE),"")</f>
        <v>1</v>
      </c>
      <c r="F20" s="139">
        <f ca="1">IFERROR(VLOOKUP(D20,TABLE!D:P,13,FALSE),"")</f>
        <v>96</v>
      </c>
    </row>
    <row r="21" spans="1:6" ht="15.75" customHeight="1" x14ac:dyDescent="0.35">
      <c r="A21" s="20">
        <f t="shared" si="1"/>
        <v>20</v>
      </c>
      <c r="B21" s="20">
        <f>IFERROR(MATCH(A$1&amp;A21,TABLE!B:B,0),"")</f>
        <v>167</v>
      </c>
      <c r="C21" s="137">
        <f t="shared" si="0"/>
        <v>20</v>
      </c>
      <c r="D21" s="137" t="str">
        <f ca="1">IFERROR(OFFSET(TABLE!D$1,MSEN!B21-1,0),"")</f>
        <v>Joshua Taylor-Brown</v>
      </c>
      <c r="E21" s="138">
        <f ca="1">IFERROR(VLOOKUP(D21,TABLE!D:P,8,FALSE),"")</f>
        <v>1</v>
      </c>
      <c r="F21" s="139">
        <f ca="1">IFERROR(VLOOKUP(D21,TABLE!D:P,13,FALSE),"")</f>
        <v>94</v>
      </c>
    </row>
    <row r="22" spans="1:6" ht="15.75" customHeight="1" x14ac:dyDescent="0.35">
      <c r="A22" s="20">
        <f t="shared" si="1"/>
        <v>21</v>
      </c>
      <c r="B22" s="20">
        <f>IFERROR(MATCH(A$1&amp;A22,TABLE!B:B,0),"")</f>
        <v>180</v>
      </c>
      <c r="C22" s="137">
        <f t="shared" si="0"/>
        <v>21</v>
      </c>
      <c r="D22" s="137" t="str">
        <f ca="1">IFERROR(OFFSET(TABLE!D$1,MSEN!B22-1,0),"")</f>
        <v>Jamie Walker</v>
      </c>
      <c r="E22" s="138">
        <f ca="1">IFERROR(VLOOKUP(D22,TABLE!D:P,8,FALSE),"")</f>
        <v>1</v>
      </c>
      <c r="F22" s="139">
        <f ca="1">IFERROR(VLOOKUP(D22,TABLE!D:P,13,FALSE),"")</f>
        <v>86</v>
      </c>
    </row>
    <row r="23" spans="1:6" ht="15.75" customHeight="1" x14ac:dyDescent="0.35">
      <c r="A23" s="20">
        <f t="shared" si="1"/>
        <v>22</v>
      </c>
      <c r="B23" s="20">
        <f>IFERROR(MATCH(A$1&amp;A23,TABLE!B:B,0),"")</f>
        <v>183</v>
      </c>
      <c r="C23" s="137">
        <f t="shared" si="0"/>
        <v>22</v>
      </c>
      <c r="D23" s="137" t="str">
        <f ca="1">IFERROR(OFFSET(TABLE!D$1,MSEN!B23-1,0),"")</f>
        <v>Oliver Savage</v>
      </c>
      <c r="E23" s="138">
        <f ca="1">IFERROR(VLOOKUP(D23,TABLE!D:P,8,FALSE),"")</f>
        <v>1</v>
      </c>
      <c r="F23" s="139">
        <f ca="1">IFERROR(VLOOKUP(D23,TABLE!D:P,13,FALSE),"")</f>
        <v>84</v>
      </c>
    </row>
    <row r="24" spans="1:6" ht="15.75" customHeight="1" x14ac:dyDescent="0.35">
      <c r="A24" s="20">
        <f t="shared" si="1"/>
        <v>23</v>
      </c>
      <c r="B24" s="20">
        <f>IFERROR(MATCH(A$1&amp;A24,TABLE!B:B,0),"")</f>
        <v>188</v>
      </c>
      <c r="C24" s="137">
        <f t="shared" si="0"/>
        <v>23</v>
      </c>
      <c r="D24" s="137" t="str">
        <f ca="1">IFERROR(OFFSET(TABLE!D$1,MSEN!B24-1,0),"")</f>
        <v>Andrew Shaker</v>
      </c>
      <c r="E24" s="138">
        <f ca="1">IFERROR(VLOOKUP(D24,TABLE!D:P,8,FALSE),"")</f>
        <v>1</v>
      </c>
      <c r="F24" s="139">
        <f ca="1">IFERROR(VLOOKUP(D24,TABLE!D:P,13,FALSE),"")</f>
        <v>80</v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IFERROR(OFFSET(TABLE!D$1,MSEN!B25-1,0),"")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IFERROR(OFFSET(TABLE!D$1,MSEN!B26-1,0),"")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IFERROR(OFFSET(TABLE!D$1,MSEN!B27-1,0),"")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IFERROR(OFFSET(TABLE!D$1,MSEN!B28-1,0),"")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IFERROR(OFFSET(TABLE!D$1,MSEN!B29-1,0),"")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IFERROR(OFFSET(TABLE!D$1,MSEN!B30-1,0),"")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IFERROR(OFFSET(TABLE!D$1,MSEN!B31-1,0),"")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IFERROR(OFFSET(TABLE!D$1,MSEN!B32-1,0),"")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IFERROR(OFFSET(TABLE!D$1,MSEN!B33-1,0),"")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IFERROR(OFFSET(TABLE!D$1,MSEN!B34-1,0),"")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IFERROR(OFFSET(TABLE!D$1,MSEN!B35-1,0),"")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IFERROR(OFFSET(TABLE!D$1,MSEN!B36-1,0),"")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IFERROR(OFFSET(TABLE!D$1,MSEN!B37-1,0),"")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IFERROR(OFFSET(TABLE!D$1,MSEN!B38-1,0),"")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IFERROR(OFFSET(TABLE!D$1,MSEN!B39-1,0),"")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IFERROR(OFFSET(TABLE!D$1,MSEN!B40-1,0),"")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IFERROR(OFFSET(TABLE!D$1,MSEN!B41-1,0),"")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IFERROR(OFFSET(TABLE!D$1,MSEN!B42-1,0),"")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IFERROR(OFFSET(TABLE!D$1,MSEN!B43-1,0),"")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IFERROR(OFFSET(TABLE!D$1,MSEN!B44-1,0),"")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IFERROR(OFFSET(TABLE!D$1,MSEN!B45-1,0),"")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IFERROR(OFFSET(TABLE!D$1,MSEN!B46-1,0),"")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IFERROR(OFFSET(TABLE!D$1,MSEN!B47-1,0),"")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IFERROR(OFFSET(TABLE!D$1,MSEN!B48-1,0),"")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IFERROR(OFFSET(TABLE!D$1,MSEN!B49-1,0),"")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IFERROR(OFFSET(TABLE!D$1,MSEN!B50-1,0),"")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IFERROR(OFFSET(TABLE!D$1,MSEN!B51-1,0),"")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140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6</v>
      </c>
      <c r="C2" s="137">
        <f t="shared" ref="C2:C51" si="0">A2</f>
        <v>1</v>
      </c>
      <c r="D2" s="137" t="str">
        <f ca="1">IFERROR(OFFSET(TABLE!D$1,FSEN!B2-1,0),"")</f>
        <v>Rebecca Whalley</v>
      </c>
      <c r="E2" s="138">
        <f ca="1">IFERROR(VLOOKUP(D2,TABLE!D:P,8,FALSE),"")</f>
        <v>11</v>
      </c>
      <c r="F2" s="139">
        <f ca="1">IFERROR(VLOOKUP(D2,TABLE!D:P,13,FALSE),"")</f>
        <v>800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8</v>
      </c>
      <c r="C3" s="137">
        <f t="shared" si="0"/>
        <v>2</v>
      </c>
      <c r="D3" s="137" t="str">
        <f ca="1">IFERROR(OFFSET(TABLE!D$1,FSEN!B3-1,0),"")</f>
        <v>Georgia Baynes</v>
      </c>
      <c r="E3" s="138">
        <f ca="1">IFERROR(VLOOKUP(D3,TABLE!D:P,8,FALSE),"")</f>
        <v>13</v>
      </c>
      <c r="F3" s="139">
        <f ca="1">IFERROR(VLOOKUP(D3,TABLE!D:P,13,FALSE),"")</f>
        <v>797</v>
      </c>
    </row>
    <row r="4" spans="1:6" ht="14.5" x14ac:dyDescent="0.35">
      <c r="A4" s="20">
        <f t="shared" si="1"/>
        <v>3</v>
      </c>
      <c r="B4" s="20">
        <f>IFERROR(MATCH(A$1&amp;A4,TABLE!B:B,0),"")</f>
        <v>10</v>
      </c>
      <c r="C4" s="137">
        <f t="shared" si="0"/>
        <v>3</v>
      </c>
      <c r="D4" s="137" t="str">
        <f ca="1">IFERROR(OFFSET(TABLE!D$1,FSEN!B4-1,0),"")</f>
        <v>Aga Felska</v>
      </c>
      <c r="E4" s="138">
        <f ca="1">IFERROR(VLOOKUP(D4,TABLE!D:P,8,FALSE),"")</f>
        <v>15</v>
      </c>
      <c r="F4" s="139">
        <f ca="1">IFERROR(VLOOKUP(D4,TABLE!D:P,13,FALSE),"")</f>
        <v>783</v>
      </c>
    </row>
    <row r="5" spans="1:6" ht="14.5" x14ac:dyDescent="0.35">
      <c r="A5" s="20">
        <f t="shared" si="1"/>
        <v>4</v>
      </c>
      <c r="B5" s="20">
        <f>IFERROR(MATCH(A$1&amp;A5,TABLE!B:B,0),"")</f>
        <v>12</v>
      </c>
      <c r="C5" s="137">
        <f t="shared" si="0"/>
        <v>4</v>
      </c>
      <c r="D5" s="137" t="str">
        <f ca="1">IFERROR(OFFSET(TABLE!D$1,FSEN!B5-1,0),"")</f>
        <v>Hope Wearing</v>
      </c>
      <c r="E5" s="138">
        <f ca="1">IFERROR(VLOOKUP(D5,TABLE!D:P,8,FALSE),"")</f>
        <v>9</v>
      </c>
      <c r="F5" s="139">
        <f ca="1">IFERROR(VLOOKUP(D5,TABLE!D:P,13,FALSE),"")</f>
        <v>780</v>
      </c>
    </row>
    <row r="6" spans="1:6" ht="14.5" x14ac:dyDescent="0.35">
      <c r="A6" s="20">
        <f t="shared" si="1"/>
        <v>5</v>
      </c>
      <c r="B6" s="20">
        <f>IFERROR(MATCH(A$1&amp;A6,TABLE!B:B,0),"")</f>
        <v>13</v>
      </c>
      <c r="C6" s="137">
        <f t="shared" si="0"/>
        <v>5</v>
      </c>
      <c r="D6" s="137" t="str">
        <f ca="1">IFERROR(OFFSET(TABLE!D$1,FSEN!B6-1,0),"")</f>
        <v>Rachel Davidson</v>
      </c>
      <c r="E6" s="138">
        <f ca="1">IFERROR(VLOOKUP(D6,TABLE!D:P,8,FALSE),"")</f>
        <v>9</v>
      </c>
      <c r="F6" s="139">
        <f ca="1">IFERROR(VLOOKUP(D6,TABLE!D:P,13,FALSE),"")</f>
        <v>778</v>
      </c>
    </row>
    <row r="7" spans="1:6" ht="14.5" x14ac:dyDescent="0.35">
      <c r="A7" s="20">
        <f t="shared" si="1"/>
        <v>6</v>
      </c>
      <c r="B7" s="20">
        <f>IFERROR(MATCH(A$1&amp;A7,TABLE!B:B,0),"")</f>
        <v>25</v>
      </c>
      <c r="C7" s="137">
        <f t="shared" si="0"/>
        <v>6</v>
      </c>
      <c r="D7" s="137" t="str">
        <f ca="1">IFERROR(OFFSET(TABLE!D$1,FSEN!B7-1,0),"")</f>
        <v>Helena Teague</v>
      </c>
      <c r="E7" s="138">
        <f ca="1">IFERROR(VLOOKUP(D7,TABLE!D:P,8,FALSE),"")</f>
        <v>6</v>
      </c>
      <c r="F7" s="139">
        <f ca="1">IFERROR(VLOOKUP(D7,TABLE!D:P,13,FALSE),"")</f>
        <v>556</v>
      </c>
    </row>
    <row r="8" spans="1:6" ht="14.5" x14ac:dyDescent="0.35">
      <c r="A8" s="20">
        <f t="shared" si="1"/>
        <v>7</v>
      </c>
      <c r="B8" s="20">
        <f>IFERROR(MATCH(A$1&amp;A8,TABLE!B:B,0),"")</f>
        <v>32</v>
      </c>
      <c r="C8" s="137">
        <f t="shared" si="0"/>
        <v>7</v>
      </c>
      <c r="D8" s="137" t="str">
        <f ca="1">IFERROR(OFFSET(TABLE!D$1,FSEN!B8-1,0),"")</f>
        <v>Ella Savage</v>
      </c>
      <c r="E8" s="138">
        <f ca="1">IFERROR(VLOOKUP(D8,TABLE!D:P,8,FALSE),"")</f>
        <v>4</v>
      </c>
      <c r="F8" s="139">
        <f ca="1">IFERROR(VLOOKUP(D8,TABLE!D:P,13,FALSE),"")</f>
        <v>382</v>
      </c>
    </row>
    <row r="9" spans="1:6" ht="14.5" x14ac:dyDescent="0.35">
      <c r="A9" s="20">
        <f t="shared" si="1"/>
        <v>8</v>
      </c>
      <c r="B9" s="20">
        <f>IFERROR(MATCH(A$1&amp;A9,TABLE!B:B,0),"")</f>
        <v>33</v>
      </c>
      <c r="C9" s="137">
        <f t="shared" si="0"/>
        <v>8</v>
      </c>
      <c r="D9" s="137" t="str">
        <f ca="1">IFERROR(OFFSET(TABLE!D$1,FSEN!B9-1,0),"")</f>
        <v>Rachel Smedley</v>
      </c>
      <c r="E9" s="138">
        <f ca="1">IFERROR(VLOOKUP(D9,TABLE!D:P,8,FALSE),"")</f>
        <v>4</v>
      </c>
      <c r="F9" s="139">
        <f ca="1">IFERROR(VLOOKUP(D9,TABLE!D:P,13,FALSE),"")</f>
        <v>352</v>
      </c>
    </row>
    <row r="10" spans="1:6" ht="14.5" x14ac:dyDescent="0.35">
      <c r="A10" s="20">
        <f t="shared" si="1"/>
        <v>9</v>
      </c>
      <c r="B10" s="20">
        <f>IFERROR(MATCH(A$1&amp;A10,TABLE!B:B,0),"")</f>
        <v>35</v>
      </c>
      <c r="C10" s="137">
        <f t="shared" si="0"/>
        <v>9</v>
      </c>
      <c r="D10" s="137" t="str">
        <f ca="1">IFERROR(OFFSET(TABLE!D$1,FSEN!B10-1,0),"")</f>
        <v>Morgan McCabe</v>
      </c>
      <c r="E10" s="138">
        <f ca="1">IFERROR(VLOOKUP(D10,TABLE!D:P,8,FALSE),"")</f>
        <v>3</v>
      </c>
      <c r="F10" s="139">
        <f ca="1">IFERROR(VLOOKUP(D10,TABLE!D:P,13,FALSE),"")</f>
        <v>286</v>
      </c>
    </row>
    <row r="11" spans="1:6" ht="14.5" x14ac:dyDescent="0.35">
      <c r="A11" s="20">
        <f t="shared" si="1"/>
        <v>10</v>
      </c>
      <c r="B11" s="20">
        <f>IFERROR(MATCH(A$1&amp;A11,TABLE!B:B,0),"")</f>
        <v>37</v>
      </c>
      <c r="C11" s="137">
        <f t="shared" si="0"/>
        <v>10</v>
      </c>
      <c r="D11" s="137" t="str">
        <f ca="1">IFERROR(OFFSET(TABLE!D$1,FSEN!B11-1,0),"")</f>
        <v>Hannah Morris</v>
      </c>
      <c r="E11" s="138">
        <f ca="1">IFERROR(VLOOKUP(D11,TABLE!D:P,8,FALSE),"")</f>
        <v>3</v>
      </c>
      <c r="F11" s="139">
        <f ca="1">IFERROR(VLOOKUP(D11,TABLE!D:P,13,FALSE),"")</f>
        <v>281</v>
      </c>
    </row>
    <row r="12" spans="1:6" ht="14.5" x14ac:dyDescent="0.35">
      <c r="A12" s="20">
        <f t="shared" si="1"/>
        <v>11</v>
      </c>
      <c r="B12" s="20">
        <f>IFERROR(MATCH(A$1&amp;A12,TABLE!B:B,0),"")</f>
        <v>40</v>
      </c>
      <c r="C12" s="137">
        <f t="shared" si="0"/>
        <v>11</v>
      </c>
      <c r="D12" s="137" t="str">
        <f ca="1">IFERROR(OFFSET(TABLE!D$1,FSEN!B12-1,0),"")</f>
        <v>Laura Sabourn</v>
      </c>
      <c r="E12" s="138">
        <f ca="1">IFERROR(VLOOKUP(D12,TABLE!D:P,8,FALSE),"")</f>
        <v>3</v>
      </c>
      <c r="F12" s="139">
        <f ca="1">IFERROR(VLOOKUP(D12,TABLE!D:P,13,FALSE),"")</f>
        <v>264</v>
      </c>
    </row>
    <row r="13" spans="1:6" ht="14.5" x14ac:dyDescent="0.35">
      <c r="A13" s="20">
        <f t="shared" si="1"/>
        <v>12</v>
      </c>
      <c r="B13" s="20">
        <f>IFERROR(MATCH(A$1&amp;A13,TABLE!B:B,0),"")</f>
        <v>43</v>
      </c>
      <c r="C13" s="137">
        <f t="shared" si="0"/>
        <v>12</v>
      </c>
      <c r="D13" s="137" t="str">
        <f ca="1">IFERROR(OFFSET(TABLE!D$1,FSEN!B13-1,0),"")</f>
        <v>Melissa Jones</v>
      </c>
      <c r="E13" s="138">
        <f ca="1">IFERROR(VLOOKUP(D13,TABLE!D:P,8,FALSE),"")</f>
        <v>2</v>
      </c>
      <c r="F13" s="139">
        <f ca="1">IFERROR(VLOOKUP(D13,TABLE!D:P,13,FALSE),"")</f>
        <v>190</v>
      </c>
    </row>
    <row r="14" spans="1:6" ht="14.5" x14ac:dyDescent="0.35">
      <c r="A14" s="20">
        <f t="shared" si="1"/>
        <v>13</v>
      </c>
      <c r="B14" s="20">
        <f>IFERROR(MATCH(A$1&amp;A14,TABLE!B:B,0),"")</f>
        <v>50</v>
      </c>
      <c r="C14" s="137">
        <f t="shared" si="0"/>
        <v>13</v>
      </c>
      <c r="D14" s="137" t="str">
        <f ca="1">IFERROR(OFFSET(TABLE!D$1,FSEN!B14-1,0),"")</f>
        <v>Evie Brailsford</v>
      </c>
      <c r="E14" s="138">
        <f ca="1">IFERROR(VLOOKUP(D14,TABLE!D:P,8,FALSE),"")</f>
        <v>1</v>
      </c>
      <c r="F14" s="139">
        <f ca="1">IFERROR(VLOOKUP(D14,TABLE!D:P,13,FALSE),"")</f>
        <v>100</v>
      </c>
    </row>
    <row r="15" spans="1:6" ht="14.5" x14ac:dyDescent="0.35">
      <c r="A15" s="20">
        <f t="shared" si="1"/>
        <v>14</v>
      </c>
      <c r="B15" s="20">
        <f>IFERROR(MATCH(A$1&amp;A15,TABLE!B:B,0),"")</f>
        <v>52</v>
      </c>
      <c r="C15" s="137">
        <f t="shared" si="0"/>
        <v>14</v>
      </c>
      <c r="D15" s="137" t="str">
        <f ca="1">IFERROR(OFFSET(TABLE!D$1,FSEN!B15-1,0),"")</f>
        <v>Hannah Brown</v>
      </c>
      <c r="E15" s="138">
        <f ca="1">IFERROR(VLOOKUP(D15,TABLE!D:P,8,FALSE),"")</f>
        <v>1</v>
      </c>
      <c r="F15" s="139">
        <f ca="1">IFERROR(VLOOKUP(D15,TABLE!D:P,13,FALSE),"")</f>
        <v>100</v>
      </c>
    </row>
    <row r="16" spans="1:6" ht="14.5" x14ac:dyDescent="0.35">
      <c r="A16" s="20">
        <f t="shared" si="1"/>
        <v>15</v>
      </c>
      <c r="B16" s="20">
        <f>IFERROR(MATCH(A$1&amp;A16,TABLE!B:B,0),"")</f>
        <v>57</v>
      </c>
      <c r="C16" s="137">
        <f t="shared" si="0"/>
        <v>15</v>
      </c>
      <c r="D16" s="137" t="str">
        <f ca="1">IFERROR(OFFSET(TABLE!D$1,FSEN!B16-1,0),"")</f>
        <v>Sophia Lubiecki</v>
      </c>
      <c r="E16" s="138">
        <f ca="1">IFERROR(VLOOKUP(D16,TABLE!D:P,8,FALSE),"")</f>
        <v>1</v>
      </c>
      <c r="F16" s="139">
        <f ca="1">IFERROR(VLOOKUP(D16,TABLE!D:P,13,FALSE),"")</f>
        <v>94</v>
      </c>
    </row>
    <row r="17" spans="1:6" ht="14.5" x14ac:dyDescent="0.35">
      <c r="A17" s="20">
        <f t="shared" si="1"/>
        <v>16</v>
      </c>
      <c r="B17" s="20">
        <f>IFERROR(MATCH(A$1&amp;A17,TABLE!B:B,0),"")</f>
        <v>60</v>
      </c>
      <c r="C17" s="137">
        <f t="shared" si="0"/>
        <v>16</v>
      </c>
      <c r="D17" s="137" t="str">
        <f ca="1">IFERROR(OFFSET(TABLE!D$1,FSEN!B17-1,0),"")</f>
        <v>Esme Kelly</v>
      </c>
      <c r="E17" s="138">
        <f ca="1">IFERROR(VLOOKUP(D17,TABLE!D:P,8,FALSE),"")</f>
        <v>1</v>
      </c>
      <c r="F17" s="139">
        <f ca="1">IFERROR(VLOOKUP(D17,TABLE!D:P,13,FALSE),"")</f>
        <v>91</v>
      </c>
    </row>
    <row r="18" spans="1:6" ht="14.5" x14ac:dyDescent="0.35">
      <c r="A18" s="20">
        <f t="shared" si="1"/>
        <v>17</v>
      </c>
      <c r="B18" s="20">
        <f>IFERROR(MATCH(A$1&amp;A18,TABLE!B:B,0),"")</f>
        <v>69</v>
      </c>
      <c r="C18" s="137">
        <f t="shared" si="0"/>
        <v>17</v>
      </c>
      <c r="D18" s="137" t="str">
        <f ca="1">IFERROR(OFFSET(TABLE!D$1,FSEN!B18-1,0),"")</f>
        <v>Isobel Starks</v>
      </c>
      <c r="E18" s="138">
        <f ca="1">IFERROR(VLOOKUP(D18,TABLE!D:P,8,FALSE),"")</f>
        <v>1</v>
      </c>
      <c r="F18" s="139">
        <f ca="1">IFERROR(VLOOKUP(D18,TABLE!D:P,13,FALSE),"")</f>
        <v>83</v>
      </c>
    </row>
    <row r="19" spans="1:6" ht="14.5" x14ac:dyDescent="0.35">
      <c r="A19" s="20">
        <f t="shared" si="1"/>
        <v>18</v>
      </c>
      <c r="B19" s="20">
        <f>IFERROR(MATCH(A$1&amp;A19,TABLE!B:B,0),"")</f>
        <v>70</v>
      </c>
      <c r="C19" s="137">
        <f t="shared" si="0"/>
        <v>18</v>
      </c>
      <c r="D19" s="137" t="str">
        <f ca="1">IFERROR(OFFSET(TABLE!D$1,FSEN!B19-1,0),"")</f>
        <v>Alina Phoolchund</v>
      </c>
      <c r="E19" s="138">
        <f ca="1">IFERROR(VLOOKUP(D19,TABLE!D:P,8,FALSE),"")</f>
        <v>1</v>
      </c>
      <c r="F19" s="139">
        <f ca="1">IFERROR(VLOOKUP(D19,TABLE!D:P,13,FALSE),"")</f>
        <v>81</v>
      </c>
    </row>
    <row r="20" spans="1:6" ht="14.5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IFERROR(OFFSET(TABLE!D$1,FSEN!B20-1,0),"")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IFERROR(OFFSET(TABLE!D$1,FSEN!B21-1,0),"")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IFERROR(OFFSET(TABLE!D$1,FSEN!B22-1,0),"")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IFERROR(OFFSET(TABLE!D$1,FSEN!B23-1,0),"")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IFERROR(OFFSET(TABLE!D$1,FSEN!B24-1,0),"")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IFERROR(OFFSET(TABLE!D$1,FSEN!B25-1,0),"")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IFERROR(OFFSET(TABLE!D$1,FSEN!B26-1,0),"")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IFERROR(OFFSET(TABLE!D$1,FSEN!B27-1,0),"")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IFERROR(OFFSET(TABLE!D$1,FSEN!B28-1,0),"")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IFERROR(OFFSET(TABLE!D$1,FSEN!B29-1,0),"")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IFERROR(OFFSET(TABLE!D$1,FSEN!B30-1,0),"")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IFERROR(OFFSET(TABLE!D$1,FSEN!B31-1,0),"")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IFERROR(OFFSET(TABLE!D$1,FSEN!B32-1,0),"")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IFERROR(OFFSET(TABLE!D$1,FSEN!B33-1,0),"")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IFERROR(OFFSET(TABLE!D$1,FSEN!B34-1,0),"")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IFERROR(OFFSET(TABLE!D$1,FSEN!B35-1,0),"")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IFERROR(OFFSET(TABLE!D$1,FSEN!B36-1,0),"")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IFERROR(OFFSET(TABLE!D$1,FSEN!B37-1,0),"")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IFERROR(OFFSET(TABLE!D$1,FSEN!B38-1,0),"")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IFERROR(OFFSET(TABLE!D$1,FSEN!B39-1,0),"")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IFERROR(OFFSET(TABLE!D$1,FSEN!B40-1,0),"")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IFERROR(OFFSET(TABLE!D$1,FSEN!B41-1,0),"")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IFERROR(OFFSET(TABLE!D$1,FSEN!B42-1,0),"")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IFERROR(OFFSET(TABLE!D$1,FSEN!B43-1,0),"")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IFERROR(OFFSET(TABLE!D$1,FSEN!B44-1,0),"")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IFERROR(OFFSET(TABLE!D$1,FSEN!B45-1,0),"")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IFERROR(OFFSET(TABLE!D$1,FSEN!B46-1,0),"")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IFERROR(OFFSET(TABLE!D$1,FSEN!B47-1,0),"")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IFERROR(OFFSET(TABLE!D$1,FSEN!B48-1,0),"")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IFERROR(OFFSET(TABLE!D$1,FSEN!B49-1,0),"")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IFERROR(OFFSET(TABLE!D$1,FSEN!B50-1,0),"")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IFERROR(OFFSET(TABLE!D$1,FSEN!B51-1,0),"")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220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71</v>
      </c>
      <c r="C2" s="137">
        <f t="shared" ref="C2:C51" si="0">A2</f>
        <v>1</v>
      </c>
      <c r="D2" s="137" t="str">
        <f ca="1">IFERROR(OFFSET(TABLE!D$1,'M35'!B2-1,0),"")</f>
        <v>John Shanks</v>
      </c>
      <c r="E2" s="138">
        <f ca="1">IFERROR(VLOOKUP(D2,TABLE!D:P,8,FALSE),"")</f>
        <v>12</v>
      </c>
      <c r="F2" s="139">
        <f ca="1">IFERROR(VLOOKUP(D2,TABLE!D:P,13,FALSE),"")</f>
        <v>799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73</v>
      </c>
      <c r="C3" s="137">
        <f t="shared" si="0"/>
        <v>2</v>
      </c>
      <c r="D3" s="137" t="str">
        <f ca="1">IFERROR(OFFSET(TABLE!D$1,'M35'!B3-1,0),"")</f>
        <v>Gary Mann</v>
      </c>
      <c r="E3" s="138">
        <f ca="1">IFERROR(VLOOKUP(D3,TABLE!D:P,8,FALSE),"")</f>
        <v>14</v>
      </c>
      <c r="F3" s="139">
        <f ca="1">IFERROR(VLOOKUP(D3,TABLE!D:P,13,FALSE),"")</f>
        <v>783</v>
      </c>
    </row>
    <row r="4" spans="1:6" ht="14.5" x14ac:dyDescent="0.35">
      <c r="A4" s="20">
        <f t="shared" si="1"/>
        <v>3</v>
      </c>
      <c r="B4" s="20">
        <f>IFERROR(MATCH(A$1&amp;A4,TABLE!B:B,0),"")</f>
        <v>76</v>
      </c>
      <c r="C4" s="137">
        <f t="shared" si="0"/>
        <v>3</v>
      </c>
      <c r="D4" s="137" t="str">
        <f ca="1">IFERROR(OFFSET(TABLE!D$1,'M35'!B4-1,0),"")</f>
        <v>Sean Cook</v>
      </c>
      <c r="E4" s="138">
        <f ca="1">IFERROR(VLOOKUP(D4,TABLE!D:P,8,FALSE),"")</f>
        <v>15</v>
      </c>
      <c r="F4" s="139">
        <f ca="1">IFERROR(VLOOKUP(D4,TABLE!D:P,13,FALSE),"")</f>
        <v>773</v>
      </c>
    </row>
    <row r="5" spans="1:6" ht="14.5" x14ac:dyDescent="0.35">
      <c r="A5" s="20">
        <f t="shared" si="1"/>
        <v>4</v>
      </c>
      <c r="B5" s="20">
        <f>IFERROR(MATCH(A$1&amp;A5,TABLE!B:B,0),"")</f>
        <v>81</v>
      </c>
      <c r="C5" s="137">
        <f t="shared" si="0"/>
        <v>4</v>
      </c>
      <c r="D5" s="137" t="str">
        <f ca="1">IFERROR(OFFSET(TABLE!D$1,'M35'!B5-1,0),"")</f>
        <v>Matt Carter</v>
      </c>
      <c r="E5" s="138">
        <f ca="1">IFERROR(VLOOKUP(D5,TABLE!D:P,8,FALSE),"")</f>
        <v>10</v>
      </c>
      <c r="F5" s="139">
        <f ca="1">IFERROR(VLOOKUP(D5,TABLE!D:P,13,FALSE),"")</f>
        <v>754</v>
      </c>
    </row>
    <row r="6" spans="1:6" ht="14.5" x14ac:dyDescent="0.35">
      <c r="A6" s="20">
        <f t="shared" si="1"/>
        <v>5</v>
      </c>
      <c r="B6" s="20">
        <f>IFERROR(MATCH(A$1&amp;A6,TABLE!B:B,0),"")</f>
        <v>82</v>
      </c>
      <c r="C6" s="137">
        <f t="shared" si="0"/>
        <v>5</v>
      </c>
      <c r="D6" s="137" t="str">
        <f ca="1">IFERROR(OFFSET(TABLE!D$1,'M35'!B6-1,0),"")</f>
        <v>Sean Fitzgerald</v>
      </c>
      <c r="E6" s="138">
        <f ca="1">IFERROR(VLOOKUP(D6,TABLE!D:P,8,FALSE),"")</f>
        <v>12</v>
      </c>
      <c r="F6" s="139">
        <f ca="1">IFERROR(VLOOKUP(D6,TABLE!D:P,13,FALSE),"")</f>
        <v>747</v>
      </c>
    </row>
    <row r="7" spans="1:6" ht="14.5" x14ac:dyDescent="0.35">
      <c r="A7" s="20">
        <f t="shared" si="1"/>
        <v>6</v>
      </c>
      <c r="B7" s="20">
        <f>IFERROR(MATCH(A$1&amp;A7,TABLE!B:B,0),"")</f>
        <v>91</v>
      </c>
      <c r="C7" s="137">
        <f t="shared" si="0"/>
        <v>6</v>
      </c>
      <c r="D7" s="137" t="str">
        <f ca="1">IFERROR(OFFSET(TABLE!D$1,'M35'!B7-1,0),"")</f>
        <v>Joost Vogel</v>
      </c>
      <c r="E7" s="138">
        <f ca="1">IFERROR(VLOOKUP(D7,TABLE!D:P,8,FALSE),"")</f>
        <v>7</v>
      </c>
      <c r="F7" s="139">
        <f ca="1">IFERROR(VLOOKUP(D7,TABLE!D:P,13,FALSE),"")</f>
        <v>692</v>
      </c>
    </row>
    <row r="8" spans="1:6" ht="14.5" x14ac:dyDescent="0.35">
      <c r="A8" s="20">
        <f t="shared" si="1"/>
        <v>7</v>
      </c>
      <c r="B8" s="20">
        <f>IFERROR(MATCH(A$1&amp;A8,TABLE!B:B,0),"")</f>
        <v>104</v>
      </c>
      <c r="C8" s="137">
        <f t="shared" si="0"/>
        <v>7</v>
      </c>
      <c r="D8" s="137" t="str">
        <f ca="1">IFERROR(OFFSET(TABLE!D$1,'M35'!B8-1,0),"")</f>
        <v>James Forbes</v>
      </c>
      <c r="E8" s="138">
        <f ca="1">IFERROR(VLOOKUP(D8,TABLE!D:P,8,FALSE),"")</f>
        <v>6</v>
      </c>
      <c r="F8" s="139">
        <f ca="1">IFERROR(VLOOKUP(D8,TABLE!D:P,13,FALSE),"")</f>
        <v>510</v>
      </c>
    </row>
    <row r="9" spans="1:6" ht="14.5" x14ac:dyDescent="0.35">
      <c r="A9" s="20">
        <f t="shared" si="1"/>
        <v>8</v>
      </c>
      <c r="B9" s="20">
        <f>IFERROR(MATCH(A$1&amp;A9,TABLE!B:B,0),"")</f>
        <v>107</v>
      </c>
      <c r="C9" s="137">
        <f t="shared" si="0"/>
        <v>8</v>
      </c>
      <c r="D9" s="137" t="str">
        <f ca="1">IFERROR(OFFSET(TABLE!D$1,'M35'!B9-1,0),"")</f>
        <v>Daryl Hibberd</v>
      </c>
      <c r="E9" s="138">
        <f ca="1">IFERROR(VLOOKUP(D9,TABLE!D:P,8,FALSE),"")</f>
        <v>5</v>
      </c>
      <c r="F9" s="139">
        <f ca="1">IFERROR(VLOOKUP(D9,TABLE!D:P,13,FALSE),"")</f>
        <v>485</v>
      </c>
    </row>
    <row r="10" spans="1:6" ht="14.5" x14ac:dyDescent="0.35">
      <c r="A10" s="20">
        <f t="shared" si="1"/>
        <v>9</v>
      </c>
      <c r="B10" s="20">
        <f>IFERROR(MATCH(A$1&amp;A10,TABLE!B:B,0),"")</f>
        <v>115</v>
      </c>
      <c r="C10" s="137">
        <f t="shared" si="0"/>
        <v>9</v>
      </c>
      <c r="D10" s="137" t="str">
        <f ca="1">IFERROR(OFFSET(TABLE!D$1,'M35'!B10-1,0),"")</f>
        <v>Daniel Grant</v>
      </c>
      <c r="E10" s="138">
        <f ca="1">IFERROR(VLOOKUP(D10,TABLE!D:P,8,FALSE),"")</f>
        <v>4</v>
      </c>
      <c r="F10" s="139">
        <f ca="1">IFERROR(VLOOKUP(D10,TABLE!D:P,13,FALSE),"")</f>
        <v>396</v>
      </c>
    </row>
    <row r="11" spans="1:6" ht="14.5" x14ac:dyDescent="0.35">
      <c r="A11" s="20">
        <f t="shared" si="1"/>
        <v>10</v>
      </c>
      <c r="B11" s="20">
        <f>IFERROR(MATCH(A$1&amp;A11,TABLE!B:B,0),"")</f>
        <v>118</v>
      </c>
      <c r="C11" s="137">
        <f t="shared" si="0"/>
        <v>10</v>
      </c>
      <c r="D11" s="137" t="str">
        <f ca="1">IFERROR(OFFSET(TABLE!D$1,'M35'!B11-1,0),"")</f>
        <v>Rav Panesar</v>
      </c>
      <c r="E11" s="138">
        <f ca="1">IFERROR(VLOOKUP(D11,TABLE!D:P,8,FALSE),"")</f>
        <v>4</v>
      </c>
      <c r="F11" s="139">
        <f ca="1">IFERROR(VLOOKUP(D11,TABLE!D:P,13,FALSE),"")</f>
        <v>387</v>
      </c>
    </row>
    <row r="12" spans="1:6" ht="14.5" x14ac:dyDescent="0.35">
      <c r="A12" s="20">
        <f t="shared" si="1"/>
        <v>11</v>
      </c>
      <c r="B12" s="20">
        <f>IFERROR(MATCH(A$1&amp;A12,TABLE!B:B,0),"")</f>
        <v>121</v>
      </c>
      <c r="C12" s="137">
        <f t="shared" si="0"/>
        <v>11</v>
      </c>
      <c r="D12" s="137" t="str">
        <f ca="1">IFERROR(OFFSET(TABLE!D$1,'M35'!B12-1,0),"")</f>
        <v>Ian Lenihan</v>
      </c>
      <c r="E12" s="138">
        <f ca="1">IFERROR(VLOOKUP(D12,TABLE!D:P,8,FALSE),"")</f>
        <v>4</v>
      </c>
      <c r="F12" s="139">
        <f ca="1">IFERROR(VLOOKUP(D12,TABLE!D:P,13,FALSE),"")</f>
        <v>369</v>
      </c>
    </row>
    <row r="13" spans="1:6" ht="14.5" x14ac:dyDescent="0.35">
      <c r="A13" s="20">
        <f t="shared" si="1"/>
        <v>12</v>
      </c>
      <c r="B13" s="20">
        <f>IFERROR(MATCH(A$1&amp;A13,TABLE!B:B,0),"")</f>
        <v>122</v>
      </c>
      <c r="C13" s="137">
        <f t="shared" si="0"/>
        <v>12</v>
      </c>
      <c r="D13" s="137" t="str">
        <f ca="1">IFERROR(OFFSET(TABLE!D$1,'M35'!B13-1,0),"")</f>
        <v>Matthew Dix</v>
      </c>
      <c r="E13" s="138">
        <f ca="1">IFERROR(VLOOKUP(D13,TABLE!D:P,8,FALSE),"")</f>
        <v>4</v>
      </c>
      <c r="F13" s="139">
        <f ca="1">IFERROR(VLOOKUP(D13,TABLE!D:P,13,FALSE),"")</f>
        <v>366</v>
      </c>
    </row>
    <row r="14" spans="1:6" ht="14.5" x14ac:dyDescent="0.35">
      <c r="A14" s="20">
        <f t="shared" si="1"/>
        <v>13</v>
      </c>
      <c r="B14" s="20">
        <f>IFERROR(MATCH(A$1&amp;A14,TABLE!B:B,0),"")</f>
        <v>127</v>
      </c>
      <c r="C14" s="137">
        <f t="shared" si="0"/>
        <v>13</v>
      </c>
      <c r="D14" s="137" t="str">
        <f ca="1">IFERROR(OFFSET(TABLE!D$1,'M35'!B14-1,0),"")</f>
        <v>Andrew Bennett</v>
      </c>
      <c r="E14" s="138">
        <f ca="1">IFERROR(VLOOKUP(D14,TABLE!D:P,8,FALSE),"")</f>
        <v>3</v>
      </c>
      <c r="F14" s="139">
        <f ca="1">IFERROR(VLOOKUP(D14,TABLE!D:P,13,FALSE),"")</f>
        <v>298</v>
      </c>
    </row>
    <row r="15" spans="1:6" ht="14.5" x14ac:dyDescent="0.35">
      <c r="A15" s="20">
        <f t="shared" si="1"/>
        <v>14</v>
      </c>
      <c r="B15" s="20">
        <f>IFERROR(MATCH(A$1&amp;A15,TABLE!B:B,0),"")</f>
        <v>131</v>
      </c>
      <c r="C15" s="137">
        <f t="shared" si="0"/>
        <v>14</v>
      </c>
      <c r="D15" s="137" t="str">
        <f ca="1">IFERROR(OFFSET(TABLE!D$1,'M35'!B15-1,0),"")</f>
        <v>Zejun Yao</v>
      </c>
      <c r="E15" s="138">
        <f ca="1">IFERROR(VLOOKUP(D15,TABLE!D:P,8,FALSE),"")</f>
        <v>3</v>
      </c>
      <c r="F15" s="139">
        <f ca="1">IFERROR(VLOOKUP(D15,TABLE!D:P,13,FALSE),"")</f>
        <v>290</v>
      </c>
    </row>
    <row r="16" spans="1:6" ht="14.5" x14ac:dyDescent="0.35">
      <c r="A16" s="20">
        <f t="shared" si="1"/>
        <v>15</v>
      </c>
      <c r="B16" s="20">
        <f>IFERROR(MATCH(A$1&amp;A16,TABLE!B:B,0),"")</f>
        <v>140</v>
      </c>
      <c r="C16" s="137">
        <f t="shared" si="0"/>
        <v>15</v>
      </c>
      <c r="D16" s="137" t="str">
        <f ca="1">IFERROR(OFFSET(TABLE!D$1,'M35'!B16-1,0),"")</f>
        <v>Nick Robinson</v>
      </c>
      <c r="E16" s="138">
        <f ca="1">IFERROR(VLOOKUP(D16,TABLE!D:P,8,FALSE),"")</f>
        <v>2</v>
      </c>
      <c r="F16" s="139">
        <f ca="1">IFERROR(VLOOKUP(D16,TABLE!D:P,13,FALSE),"")</f>
        <v>200</v>
      </c>
    </row>
    <row r="17" spans="1:6" ht="14.5" x14ac:dyDescent="0.35">
      <c r="A17" s="20">
        <f t="shared" si="1"/>
        <v>16</v>
      </c>
      <c r="B17" s="20">
        <f>IFERROR(MATCH(A$1&amp;A17,TABLE!B:B,0),"")</f>
        <v>141</v>
      </c>
      <c r="C17" s="137">
        <f t="shared" si="0"/>
        <v>16</v>
      </c>
      <c r="D17" s="137" t="str">
        <f ca="1">IFERROR(OFFSET(TABLE!D$1,'M35'!B17-1,0),"")</f>
        <v>Tom Van Rossum</v>
      </c>
      <c r="E17" s="138">
        <f ca="1">IFERROR(VLOOKUP(D17,TABLE!D:P,8,FALSE),"")</f>
        <v>2</v>
      </c>
      <c r="F17" s="139">
        <f ca="1">IFERROR(VLOOKUP(D17,TABLE!D:P,13,FALSE),"")</f>
        <v>197</v>
      </c>
    </row>
    <row r="18" spans="1:6" ht="14.5" x14ac:dyDescent="0.35">
      <c r="A18" s="20">
        <f t="shared" si="1"/>
        <v>17</v>
      </c>
      <c r="B18" s="20">
        <f>IFERROR(MATCH(A$1&amp;A18,TABLE!B:B,0),"")</f>
        <v>146</v>
      </c>
      <c r="C18" s="137">
        <f t="shared" si="0"/>
        <v>17</v>
      </c>
      <c r="D18" s="137" t="str">
        <f ca="1">IFERROR(OFFSET(TABLE!D$1,'M35'!B18-1,0),"")</f>
        <v>Nick Smith</v>
      </c>
      <c r="E18" s="138">
        <f ca="1">IFERROR(VLOOKUP(D18,TABLE!D:P,8,FALSE),"")</f>
        <v>2</v>
      </c>
      <c r="F18" s="139">
        <f ca="1">IFERROR(VLOOKUP(D18,TABLE!D:P,13,FALSE),"")</f>
        <v>191</v>
      </c>
    </row>
    <row r="19" spans="1:6" ht="14.5" x14ac:dyDescent="0.35">
      <c r="A19" s="20">
        <f t="shared" si="1"/>
        <v>18</v>
      </c>
      <c r="B19" s="20">
        <f>IFERROR(MATCH(A$1&amp;A19,TABLE!B:B,0),"")</f>
        <v>155</v>
      </c>
      <c r="C19" s="137">
        <f t="shared" si="0"/>
        <v>18</v>
      </c>
      <c r="D19" s="137" t="str">
        <f ca="1">IFERROR(OFFSET(TABLE!D$1,'M35'!B19-1,0),"")</f>
        <v>Andrew Stockwell</v>
      </c>
      <c r="E19" s="138">
        <f ca="1">IFERROR(VLOOKUP(D19,TABLE!D:P,8,FALSE),"")</f>
        <v>2</v>
      </c>
      <c r="F19" s="139">
        <f ca="1">IFERROR(VLOOKUP(D19,TABLE!D:P,13,FALSE),"")</f>
        <v>173</v>
      </c>
    </row>
    <row r="20" spans="1:6" ht="14.5" x14ac:dyDescent="0.35">
      <c r="A20" s="20">
        <f t="shared" si="1"/>
        <v>19</v>
      </c>
      <c r="B20" s="20">
        <f>IFERROR(MATCH(A$1&amp;A20,TABLE!B:B,0),"")</f>
        <v>158</v>
      </c>
      <c r="C20" s="137">
        <f t="shared" si="0"/>
        <v>19</v>
      </c>
      <c r="D20" s="137" t="str">
        <f ca="1">IFERROR(OFFSET(TABLE!D$1,'M35'!B20-1,0),"")</f>
        <v>Simon Turner</v>
      </c>
      <c r="E20" s="138">
        <f ca="1">IFERROR(VLOOKUP(D20,TABLE!D:P,8,FALSE),"")</f>
        <v>1</v>
      </c>
      <c r="F20" s="139">
        <f ca="1">IFERROR(VLOOKUP(D20,TABLE!D:P,13,FALSE),"")</f>
        <v>100</v>
      </c>
    </row>
    <row r="21" spans="1:6" ht="15.75" customHeight="1" x14ac:dyDescent="0.35">
      <c r="A21" s="20">
        <f t="shared" si="1"/>
        <v>20</v>
      </c>
      <c r="B21" s="20">
        <f>IFERROR(MATCH(A$1&amp;A21,TABLE!B:B,0),"")</f>
        <v>161</v>
      </c>
      <c r="C21" s="137">
        <f t="shared" si="0"/>
        <v>20</v>
      </c>
      <c r="D21" s="137" t="str">
        <f ca="1">IFERROR(OFFSET(TABLE!D$1,'M35'!B21-1,0),"")</f>
        <v>Alex Nancolas</v>
      </c>
      <c r="E21" s="138">
        <f ca="1">IFERROR(VLOOKUP(D21,TABLE!D:P,8,FALSE),"")</f>
        <v>1</v>
      </c>
      <c r="F21" s="139">
        <f ca="1">IFERROR(VLOOKUP(D21,TABLE!D:P,13,FALSE),"")</f>
        <v>97</v>
      </c>
    </row>
    <row r="22" spans="1:6" ht="15.75" customHeight="1" x14ac:dyDescent="0.35">
      <c r="A22" s="20">
        <f t="shared" si="1"/>
        <v>21</v>
      </c>
      <c r="B22" s="20">
        <f>IFERROR(MATCH(A$1&amp;A22,TABLE!B:B,0),"")</f>
        <v>164</v>
      </c>
      <c r="C22" s="137">
        <f t="shared" si="0"/>
        <v>21</v>
      </c>
      <c r="D22" s="137" t="str">
        <f ca="1">IFERROR(OFFSET(TABLE!D$1,'M35'!B22-1,0),"")</f>
        <v>Dan Fisher</v>
      </c>
      <c r="E22" s="138">
        <f ca="1">IFERROR(VLOOKUP(D22,TABLE!D:P,8,FALSE),"")</f>
        <v>1</v>
      </c>
      <c r="F22" s="139">
        <f ca="1">IFERROR(VLOOKUP(D22,TABLE!D:P,13,FALSE),"")</f>
        <v>95</v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IFERROR(OFFSET(TABLE!D$1,'M35'!B23-1,0),"")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IFERROR(OFFSET(TABLE!D$1,'M35'!B24-1,0),"")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IFERROR(OFFSET(TABLE!D$1,'M35'!B25-1,0),"")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IFERROR(OFFSET(TABLE!D$1,'M35'!B26-1,0),"")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IFERROR(OFFSET(TABLE!D$1,'M35'!B27-1,0),"")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IFERROR(OFFSET(TABLE!D$1,'M35'!B28-1,0),"")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IFERROR(OFFSET(TABLE!D$1,'M35'!B29-1,0),"")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IFERROR(OFFSET(TABLE!D$1,'M35'!B30-1,0),"")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IFERROR(OFFSET(TABLE!D$1,'M35'!B31-1,0),"")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IFERROR(OFFSET(TABLE!D$1,'M35'!B32-1,0),"")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IFERROR(OFFSET(TABLE!D$1,'M35'!B33-1,0),"")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IFERROR(OFFSET(TABLE!D$1,'M35'!B34-1,0),"")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IFERROR(OFFSET(TABLE!D$1,'M35'!B35-1,0),"")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IFERROR(OFFSET(TABLE!D$1,'M35'!B36-1,0),"")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IFERROR(OFFSET(TABLE!D$1,'M35'!B37-1,0),"")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IFERROR(OFFSET(TABLE!D$1,'M35'!B38-1,0),"")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IFERROR(OFFSET(TABLE!D$1,'M35'!B39-1,0),"")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IFERROR(OFFSET(TABLE!D$1,'M35'!B40-1,0),"")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IFERROR(OFFSET(TABLE!D$1,'M35'!B41-1,0),"")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IFERROR(OFFSET(TABLE!D$1,'M35'!B42-1,0),"")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IFERROR(OFFSET(TABLE!D$1,'M35'!B43-1,0),"")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IFERROR(OFFSET(TABLE!D$1,'M35'!B44-1,0),"")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IFERROR(OFFSET(TABLE!D$1,'M35'!B45-1,0),"")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IFERROR(OFFSET(TABLE!D$1,'M35'!B46-1,0),"")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IFERROR(OFFSET(TABLE!D$1,'M35'!B47-1,0),"")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IFERROR(OFFSET(TABLE!D$1,'M35'!B48-1,0),"")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IFERROR(OFFSET(TABLE!D$1,'M35'!B49-1,0),"")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IFERROR(OFFSET(TABLE!D$1,'M35'!B50-1,0),"")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IFERROR(OFFSET(TABLE!D$1,'M35'!B51-1,0),"")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152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11</v>
      </c>
      <c r="C2" s="137">
        <f t="shared" ref="C2:C51" si="0">A2</f>
        <v>1</v>
      </c>
      <c r="D2" s="137" t="str">
        <f ca="1">IFERROR(OFFSET(TABLE!D$1,'F35'!B2-1,0),"")</f>
        <v>Sarah Shanks</v>
      </c>
      <c r="E2" s="138">
        <f ca="1">IFERROR(VLOOKUP(D2,TABLE!D:P,8,FALSE),"")</f>
        <v>12</v>
      </c>
      <c r="F2" s="139">
        <f ca="1">IFERROR(VLOOKUP(D2,TABLE!D:P,13,FALSE),"")</f>
        <v>783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15</v>
      </c>
      <c r="C3" s="137">
        <f t="shared" si="0"/>
        <v>2</v>
      </c>
      <c r="D3" s="137" t="str">
        <f ca="1">IFERROR(OFFSET(TABLE!D$1,'F35'!B3-1,0),"")</f>
        <v>Samantha Harris</v>
      </c>
      <c r="E3" s="138">
        <f ca="1">IFERROR(VLOOKUP(D3,TABLE!D:P,8,FALSE),"")</f>
        <v>8</v>
      </c>
      <c r="F3" s="139">
        <f ca="1">IFERROR(VLOOKUP(D3,TABLE!D:P,13,FALSE),"")</f>
        <v>757</v>
      </c>
    </row>
    <row r="4" spans="1:6" ht="14.5" x14ac:dyDescent="0.35">
      <c r="A4" s="20">
        <f t="shared" si="1"/>
        <v>3</v>
      </c>
      <c r="B4" s="20">
        <f>IFERROR(MATCH(A$1&amp;A4,TABLE!B:B,0),"")</f>
        <v>22</v>
      </c>
      <c r="C4" s="137">
        <f t="shared" si="0"/>
        <v>3</v>
      </c>
      <c r="D4" s="137" t="str">
        <f ca="1">IFERROR(OFFSET(TABLE!D$1,'F35'!B4-1,0),"")</f>
        <v>Nicola Hartley</v>
      </c>
      <c r="E4" s="138">
        <f ca="1">IFERROR(VLOOKUP(D4,TABLE!D:P,8,FALSE),"")</f>
        <v>7</v>
      </c>
      <c r="F4" s="139">
        <f ca="1">IFERROR(VLOOKUP(D4,TABLE!D:P,13,FALSE),"")</f>
        <v>637</v>
      </c>
    </row>
    <row r="5" spans="1:6" ht="14.5" x14ac:dyDescent="0.35">
      <c r="A5" s="20">
        <f t="shared" si="1"/>
        <v>4</v>
      </c>
      <c r="B5" s="20">
        <f>IFERROR(MATCH(A$1&amp;A5,TABLE!B:B,0),"")</f>
        <v>23</v>
      </c>
      <c r="C5" s="137">
        <f t="shared" si="0"/>
        <v>4</v>
      </c>
      <c r="D5" s="137" t="str">
        <f ca="1">IFERROR(OFFSET(TABLE!D$1,'F35'!B5-1,0),"")</f>
        <v>Sarah Mann</v>
      </c>
      <c r="E5" s="138">
        <f ca="1">IFERROR(VLOOKUP(D5,TABLE!D:P,8,FALSE),"")</f>
        <v>6</v>
      </c>
      <c r="F5" s="139">
        <f ca="1">IFERROR(VLOOKUP(D5,TABLE!D:P,13,FALSE),"")</f>
        <v>580</v>
      </c>
    </row>
    <row r="6" spans="1:6" ht="14.5" x14ac:dyDescent="0.35">
      <c r="A6" s="20">
        <f t="shared" si="1"/>
        <v>5</v>
      </c>
      <c r="B6" s="20">
        <f>IFERROR(MATCH(A$1&amp;A6,TABLE!B:B,0),"")</f>
        <v>26</v>
      </c>
      <c r="C6" s="137">
        <f t="shared" si="0"/>
        <v>5</v>
      </c>
      <c r="D6" s="137" t="str">
        <f ca="1">IFERROR(OFFSET(TABLE!D$1,'F35'!B6-1,0),"")</f>
        <v>Carol Reid</v>
      </c>
      <c r="E6" s="138">
        <f ca="1">IFERROR(VLOOKUP(D6,TABLE!D:P,8,FALSE),"")</f>
        <v>6</v>
      </c>
      <c r="F6" s="139">
        <f ca="1">IFERROR(VLOOKUP(D6,TABLE!D:P,13,FALSE),"")</f>
        <v>552</v>
      </c>
    </row>
    <row r="7" spans="1:6" ht="14.5" x14ac:dyDescent="0.35">
      <c r="A7" s="20">
        <f t="shared" si="1"/>
        <v>6</v>
      </c>
      <c r="B7" s="20">
        <f>IFERROR(MATCH(A$1&amp;A7,TABLE!B:B,0),"")</f>
        <v>27</v>
      </c>
      <c r="C7" s="137">
        <f t="shared" si="0"/>
        <v>6</v>
      </c>
      <c r="D7" s="137" t="str">
        <f ca="1">IFERROR(OFFSET(TABLE!D$1,'F35'!B7-1,0),"")</f>
        <v>Hayley Nancolas</v>
      </c>
      <c r="E7" s="138">
        <f ca="1">IFERROR(VLOOKUP(D7,TABLE!D:P,8,FALSE),"")</f>
        <v>5</v>
      </c>
      <c r="F7" s="139">
        <f ca="1">IFERROR(VLOOKUP(D7,TABLE!D:P,13,FALSE),"")</f>
        <v>478</v>
      </c>
    </row>
    <row r="8" spans="1:6" ht="14.5" x14ac:dyDescent="0.35">
      <c r="A8" s="20">
        <f t="shared" si="1"/>
        <v>7</v>
      </c>
      <c r="B8" s="20">
        <f>IFERROR(MATCH(A$1&amp;A8,TABLE!B:B,0),"")</f>
        <v>29</v>
      </c>
      <c r="C8" s="137">
        <f t="shared" si="0"/>
        <v>7</v>
      </c>
      <c r="D8" s="137" t="str">
        <f ca="1">IFERROR(OFFSET(TABLE!D$1,'F35'!B8-1,0),"")</f>
        <v>Nicola Parker</v>
      </c>
      <c r="E8" s="138">
        <f ca="1">IFERROR(VLOOKUP(D8,TABLE!D:P,8,FALSE),"")</f>
        <v>5</v>
      </c>
      <c r="F8" s="139">
        <f ca="1">IFERROR(VLOOKUP(D8,TABLE!D:P,13,FALSE),"")</f>
        <v>454</v>
      </c>
    </row>
    <row r="9" spans="1:6" ht="14.5" x14ac:dyDescent="0.35">
      <c r="A9" s="20">
        <f t="shared" si="1"/>
        <v>8</v>
      </c>
      <c r="B9" s="20">
        <f>IFERROR(MATCH(A$1&amp;A9,TABLE!B:B,0),"")</f>
        <v>30</v>
      </c>
      <c r="C9" s="137">
        <f t="shared" si="0"/>
        <v>8</v>
      </c>
      <c r="D9" s="137" t="str">
        <f ca="1">IFERROR(OFFSET(TABLE!D$1,'F35'!B9-1,0),"")</f>
        <v>Becca Keevash</v>
      </c>
      <c r="E9" s="138">
        <f ca="1">IFERROR(VLOOKUP(D9,TABLE!D:P,8,FALSE),"")</f>
        <v>5</v>
      </c>
      <c r="F9" s="139">
        <f ca="1">IFERROR(VLOOKUP(D9,TABLE!D:P,13,FALSE),"")</f>
        <v>453</v>
      </c>
    </row>
    <row r="10" spans="1:6" ht="14.5" x14ac:dyDescent="0.35">
      <c r="A10" s="20">
        <f t="shared" si="1"/>
        <v>9</v>
      </c>
      <c r="B10" s="20">
        <f>IFERROR(MATCH(A$1&amp;A10,TABLE!B:B,0),"")</f>
        <v>36</v>
      </c>
      <c r="C10" s="137">
        <f t="shared" si="0"/>
        <v>9</v>
      </c>
      <c r="D10" s="137" t="str">
        <f ca="1">IFERROR(OFFSET(TABLE!D$1,'F35'!B10-1,0),"")</f>
        <v>Kinga Bugajska</v>
      </c>
      <c r="E10" s="138">
        <f ca="1">IFERROR(VLOOKUP(D10,TABLE!D:P,8,FALSE),"")</f>
        <v>3</v>
      </c>
      <c r="F10" s="139">
        <f ca="1">IFERROR(VLOOKUP(D10,TABLE!D:P,13,FALSE),"")</f>
        <v>284</v>
      </c>
    </row>
    <row r="11" spans="1:6" ht="14.5" x14ac:dyDescent="0.35">
      <c r="A11" s="20">
        <f t="shared" si="1"/>
        <v>10</v>
      </c>
      <c r="B11" s="20">
        <f>IFERROR(MATCH(A$1&amp;A11,TABLE!B:B,0),"")</f>
        <v>41</v>
      </c>
      <c r="C11" s="137">
        <f t="shared" si="0"/>
        <v>10</v>
      </c>
      <c r="D11" s="137" t="str">
        <f ca="1">IFERROR(OFFSET(TABLE!D$1,'F35'!B11-1,0),"")</f>
        <v>Cherie Carter</v>
      </c>
      <c r="E11" s="138">
        <f ca="1">IFERROR(VLOOKUP(D11,TABLE!D:P,8,FALSE),"")</f>
        <v>2</v>
      </c>
      <c r="F11" s="139">
        <f ca="1">IFERROR(VLOOKUP(D11,TABLE!D:P,13,FALSE),"")</f>
        <v>200</v>
      </c>
    </row>
    <row r="12" spans="1:6" ht="14.5" x14ac:dyDescent="0.35">
      <c r="A12" s="20">
        <f t="shared" si="1"/>
        <v>11</v>
      </c>
      <c r="B12" s="20">
        <f>IFERROR(MATCH(A$1&amp;A12,TABLE!B:B,0),"")</f>
        <v>42</v>
      </c>
      <c r="C12" s="137">
        <f t="shared" si="0"/>
        <v>11</v>
      </c>
      <c r="D12" s="137" t="str">
        <f ca="1">IFERROR(OFFSET(TABLE!D$1,'F35'!B12-1,0),"")</f>
        <v>Myra Jones</v>
      </c>
      <c r="E12" s="138">
        <f ca="1">IFERROR(VLOOKUP(D12,TABLE!D:P,8,FALSE),"")</f>
        <v>2</v>
      </c>
      <c r="F12" s="139">
        <f ca="1">IFERROR(VLOOKUP(D12,TABLE!D:P,13,FALSE),"")</f>
        <v>193</v>
      </c>
    </row>
    <row r="13" spans="1:6" ht="14.5" x14ac:dyDescent="0.35">
      <c r="A13" s="20">
        <f t="shared" si="1"/>
        <v>12</v>
      </c>
      <c r="B13" s="20">
        <f>IFERROR(MATCH(A$1&amp;A13,TABLE!B:B,0),"")</f>
        <v>62</v>
      </c>
      <c r="C13" s="137">
        <f t="shared" si="0"/>
        <v>12</v>
      </c>
      <c r="D13" s="137" t="str">
        <f ca="1">IFERROR(OFFSET(TABLE!D$1,'F35'!B13-1,0),"")</f>
        <v>Holly Button</v>
      </c>
      <c r="E13" s="138">
        <f ca="1">IFERROR(VLOOKUP(D13,TABLE!D:P,8,FALSE),"")</f>
        <v>1</v>
      </c>
      <c r="F13" s="139">
        <f ca="1">IFERROR(VLOOKUP(D13,TABLE!D:P,13,FALSE),"")</f>
        <v>91</v>
      </c>
    </row>
    <row r="14" spans="1:6" ht="14.5" x14ac:dyDescent="0.35">
      <c r="A14" s="20">
        <f t="shared" si="1"/>
        <v>13</v>
      </c>
      <c r="B14" s="20" t="str">
        <f>IFERROR(MATCH(A$1&amp;A14,TABLE!B:B,0),"")</f>
        <v/>
      </c>
      <c r="C14" s="137">
        <f t="shared" si="0"/>
        <v>13</v>
      </c>
      <c r="D14" s="137" t="str">
        <f ca="1">IFERROR(OFFSET(TABLE!D$1,'F35'!B14-1,0),"")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IFERROR(MATCH(A$1&amp;A15,TABLE!B:B,0),"")</f>
        <v/>
      </c>
      <c r="C15" s="137">
        <f t="shared" si="0"/>
        <v>14</v>
      </c>
      <c r="D15" s="137" t="str">
        <f ca="1">IFERROR(OFFSET(TABLE!D$1,'F35'!B15-1,0),"")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IFERROR(MATCH(A$1&amp;A16,TABLE!B:B,0),"")</f>
        <v/>
      </c>
      <c r="C16" s="137">
        <f t="shared" si="0"/>
        <v>15</v>
      </c>
      <c r="D16" s="137" t="str">
        <f ca="1">IFERROR(OFFSET(TABLE!D$1,'F35'!B16-1,0),"")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IFERROR(MATCH(A$1&amp;A17,TABLE!B:B,0),"")</f>
        <v/>
      </c>
      <c r="C17" s="137">
        <f t="shared" si="0"/>
        <v>16</v>
      </c>
      <c r="D17" s="137" t="str">
        <f ca="1">IFERROR(OFFSET(TABLE!D$1,'F35'!B17-1,0),"")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IFERROR(OFFSET(TABLE!D$1,'F35'!B18-1,0),"")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IFERROR(OFFSET(TABLE!D$1,'F35'!B19-1,0),"")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IFERROR(OFFSET(TABLE!D$1,'F35'!B20-1,0),"")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IFERROR(OFFSET(TABLE!D$1,'F35'!B21-1,0),"")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IFERROR(OFFSET(TABLE!D$1,'F35'!B22-1,0),"")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IFERROR(OFFSET(TABLE!D$1,'F35'!B23-1,0),"")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IFERROR(OFFSET(TABLE!D$1,'F35'!B24-1,0),"")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IFERROR(OFFSET(TABLE!D$1,'F35'!B25-1,0),"")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IFERROR(OFFSET(TABLE!D$1,'F35'!B26-1,0),"")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IFERROR(OFFSET(TABLE!D$1,'F35'!B27-1,0),"")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IFERROR(OFFSET(TABLE!D$1,'F35'!B28-1,0),"")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IFERROR(OFFSET(TABLE!D$1,'F35'!B29-1,0),"")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IFERROR(OFFSET(TABLE!D$1,'F35'!B30-1,0),"")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IFERROR(OFFSET(TABLE!D$1,'F35'!B31-1,0),"")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IFERROR(OFFSET(TABLE!D$1,'F35'!B32-1,0),"")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IFERROR(OFFSET(TABLE!D$1,'F35'!B33-1,0),"")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IFERROR(OFFSET(TABLE!D$1,'F35'!B34-1,0),"")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IFERROR(OFFSET(TABLE!D$1,'F35'!B35-1,0),"")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IFERROR(OFFSET(TABLE!D$1,'F35'!B36-1,0),"")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IFERROR(OFFSET(TABLE!D$1,'F35'!B37-1,0),"")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IFERROR(OFFSET(TABLE!D$1,'F35'!B38-1,0),"")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IFERROR(OFFSET(TABLE!D$1,'F35'!B39-1,0),"")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IFERROR(OFFSET(TABLE!D$1,'F35'!B40-1,0),"")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IFERROR(OFFSET(TABLE!D$1,'F35'!B41-1,0),"")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IFERROR(OFFSET(TABLE!D$1,'F35'!B42-1,0),"")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IFERROR(OFFSET(TABLE!D$1,'F35'!B43-1,0),"")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IFERROR(OFFSET(TABLE!D$1,'F35'!B44-1,0),"")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IFERROR(OFFSET(TABLE!D$1,'F35'!B45-1,0),"")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IFERROR(OFFSET(TABLE!D$1,'F35'!B46-1,0),"")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IFERROR(OFFSET(TABLE!D$1,'F35'!B47-1,0),"")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IFERROR(OFFSET(TABLE!D$1,'F35'!B48-1,0),"")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IFERROR(OFFSET(TABLE!D$1,'F35'!B49-1,0),"")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IFERROR(OFFSET(TABLE!D$1,'F35'!B50-1,0),"")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IFERROR(OFFSET(TABLE!D$1,'F35'!B51-1,0),"")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223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72</v>
      </c>
      <c r="C2" s="137">
        <f t="shared" ref="C2:C51" si="0">A2</f>
        <v>1</v>
      </c>
      <c r="D2" s="137" t="str">
        <f ca="1">IFERROR(OFFSET(TABLE!D$1,'M45'!B2-1,0),"")</f>
        <v>Paul Grave</v>
      </c>
      <c r="E2" s="138">
        <f ca="1">IFERROR(VLOOKUP(D2,TABLE!D:P,8,FALSE),"")</f>
        <v>17</v>
      </c>
      <c r="F2" s="139">
        <f ca="1">IFERROR(VLOOKUP(D2,TABLE!D:P,13,FALSE),"")</f>
        <v>789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74</v>
      </c>
      <c r="C3" s="137">
        <f t="shared" si="0"/>
        <v>2</v>
      </c>
      <c r="D3" s="137" t="str">
        <f ca="1">IFERROR(OFFSET(TABLE!D$1,'M45'!B3-1,0),"")</f>
        <v>Ian Sanderson</v>
      </c>
      <c r="E3" s="138">
        <f ca="1">IFERROR(VLOOKUP(D3,TABLE!D:P,8,FALSE),"")</f>
        <v>19</v>
      </c>
      <c r="F3" s="139">
        <f ca="1">IFERROR(VLOOKUP(D3,TABLE!D:P,13,FALSE),"")</f>
        <v>779</v>
      </c>
    </row>
    <row r="4" spans="1:6" ht="14.5" x14ac:dyDescent="0.35">
      <c r="A4" s="20">
        <f t="shared" si="1"/>
        <v>3</v>
      </c>
      <c r="B4" s="20">
        <f>IFERROR(MATCH(A$1&amp;A4,TABLE!B:B,0),"")</f>
        <v>77</v>
      </c>
      <c r="C4" s="137">
        <f t="shared" si="0"/>
        <v>3</v>
      </c>
      <c r="D4" s="137" t="str">
        <f ca="1">IFERROR(OFFSET(TABLE!D$1,'M45'!B4-1,0),"")</f>
        <v>Adam Parton</v>
      </c>
      <c r="E4" s="138">
        <f ca="1">IFERROR(VLOOKUP(D4,TABLE!D:P,8,FALSE),"")</f>
        <v>16</v>
      </c>
      <c r="F4" s="139">
        <f ca="1">IFERROR(VLOOKUP(D4,TABLE!D:P,13,FALSE),"")</f>
        <v>769</v>
      </c>
    </row>
    <row r="5" spans="1:6" ht="14.5" x14ac:dyDescent="0.35">
      <c r="A5" s="20">
        <f t="shared" si="1"/>
        <v>4</v>
      </c>
      <c r="B5" s="20">
        <f>IFERROR(MATCH(A$1&amp;A5,TABLE!B:B,0),"")</f>
        <v>78</v>
      </c>
      <c r="C5" s="137">
        <f t="shared" si="0"/>
        <v>4</v>
      </c>
      <c r="D5" s="137" t="str">
        <f ca="1">IFERROR(OFFSET(TABLE!D$1,'M45'!B5-1,0),"")</f>
        <v>James Slater</v>
      </c>
      <c r="E5" s="138">
        <f ca="1">IFERROR(VLOOKUP(D5,TABLE!D:P,8,FALSE),"")</f>
        <v>28</v>
      </c>
      <c r="F5" s="139">
        <f ca="1">IFERROR(VLOOKUP(D5,TABLE!D:P,13,FALSE),"")</f>
        <v>768</v>
      </c>
    </row>
    <row r="6" spans="1:6" ht="14.5" x14ac:dyDescent="0.35">
      <c r="A6" s="20">
        <f t="shared" si="1"/>
        <v>5</v>
      </c>
      <c r="B6" s="20">
        <f>IFERROR(MATCH(A$1&amp;A6,TABLE!B:B,0),"")</f>
        <v>79</v>
      </c>
      <c r="C6" s="137">
        <f t="shared" si="0"/>
        <v>5</v>
      </c>
      <c r="D6" s="137" t="str">
        <f ca="1">IFERROR(OFFSET(TABLE!D$1,'M45'!B6-1,0),"")</f>
        <v>Paul Smith</v>
      </c>
      <c r="E6" s="138">
        <f ca="1">IFERROR(VLOOKUP(D6,TABLE!D:P,8,FALSE),"")</f>
        <v>17</v>
      </c>
      <c r="F6" s="139">
        <f ca="1">IFERROR(VLOOKUP(D6,TABLE!D:P,13,FALSE),"")</f>
        <v>768</v>
      </c>
    </row>
    <row r="7" spans="1:6" ht="14.5" x14ac:dyDescent="0.35">
      <c r="A7" s="20">
        <f t="shared" si="1"/>
        <v>6</v>
      </c>
      <c r="B7" s="20">
        <f>IFERROR(MATCH(A$1&amp;A7,TABLE!B:B,0),"")</f>
        <v>80</v>
      </c>
      <c r="C7" s="137">
        <f t="shared" si="0"/>
        <v>6</v>
      </c>
      <c r="D7" s="137" t="str">
        <f ca="1">IFERROR(OFFSET(TABLE!D$1,'M45'!B7-1,0),"")</f>
        <v>Jon Jackson</v>
      </c>
      <c r="E7" s="138">
        <f ca="1">IFERROR(VLOOKUP(D7,TABLE!D:P,8,FALSE),"")</f>
        <v>13</v>
      </c>
      <c r="F7" s="139">
        <f ca="1">IFERROR(VLOOKUP(D7,TABLE!D:P,13,FALSE),"")</f>
        <v>764</v>
      </c>
    </row>
    <row r="8" spans="1:6" ht="14.5" x14ac:dyDescent="0.35">
      <c r="A8" s="20">
        <f t="shared" si="1"/>
        <v>7</v>
      </c>
      <c r="B8" s="20">
        <f>IFERROR(MATCH(A$1&amp;A8,TABLE!B:B,0),"")</f>
        <v>83</v>
      </c>
      <c r="C8" s="137">
        <f t="shared" si="0"/>
        <v>7</v>
      </c>
      <c r="D8" s="137" t="str">
        <f ca="1">IFERROR(OFFSET(TABLE!D$1,'M45'!B8-1,0),"")</f>
        <v>Richard Adcock</v>
      </c>
      <c r="E8" s="138">
        <f ca="1">IFERROR(VLOOKUP(D8,TABLE!D:P,8,FALSE),"")</f>
        <v>13</v>
      </c>
      <c r="F8" s="139">
        <f ca="1">IFERROR(VLOOKUP(D8,TABLE!D:P,13,FALSE),"")</f>
        <v>737</v>
      </c>
    </row>
    <row r="9" spans="1:6" ht="14.5" x14ac:dyDescent="0.35">
      <c r="A9" s="20">
        <f t="shared" si="1"/>
        <v>8</v>
      </c>
      <c r="B9" s="20">
        <f>IFERROR(MATCH(A$1&amp;A9,TABLE!B:B,0),"")</f>
        <v>86</v>
      </c>
      <c r="C9" s="137">
        <f t="shared" si="0"/>
        <v>8</v>
      </c>
      <c r="D9" s="137" t="str">
        <f ca="1">IFERROR(OFFSET(TABLE!D$1,'M45'!B9-1,0),"")</f>
        <v>Richard Irvine</v>
      </c>
      <c r="E9" s="138">
        <f ca="1">IFERROR(VLOOKUP(D9,TABLE!D:P,8,FALSE),"")</f>
        <v>8</v>
      </c>
      <c r="F9" s="139">
        <f ca="1">IFERROR(VLOOKUP(D9,TABLE!D:P,13,FALSE),"")</f>
        <v>727</v>
      </c>
    </row>
    <row r="10" spans="1:6" ht="14.5" x14ac:dyDescent="0.35">
      <c r="A10" s="20">
        <f t="shared" si="1"/>
        <v>9</v>
      </c>
      <c r="B10" s="20">
        <f>IFERROR(MATCH(A$1&amp;A10,TABLE!B:B,0),"")</f>
        <v>89</v>
      </c>
      <c r="C10" s="137">
        <f t="shared" si="0"/>
        <v>9</v>
      </c>
      <c r="D10" s="137" t="str">
        <f ca="1">IFERROR(OFFSET(TABLE!D$1,'M45'!B10-1,0),"")</f>
        <v>Andy Mace</v>
      </c>
      <c r="E10" s="138">
        <f ca="1">IFERROR(VLOOKUP(D10,TABLE!D:P,8,FALSE),"")</f>
        <v>9</v>
      </c>
      <c r="F10" s="139">
        <f ca="1">IFERROR(VLOOKUP(D10,TABLE!D:P,13,FALSE),"")</f>
        <v>696</v>
      </c>
    </row>
    <row r="11" spans="1:6" ht="14.5" x14ac:dyDescent="0.35">
      <c r="A11" s="20">
        <f t="shared" si="1"/>
        <v>10</v>
      </c>
      <c r="B11" s="20">
        <f>IFERROR(MATCH(A$1&amp;A11,TABLE!B:B,0),"")</f>
        <v>94</v>
      </c>
      <c r="C11" s="137">
        <f t="shared" si="0"/>
        <v>10</v>
      </c>
      <c r="D11" s="137" t="str">
        <f ca="1">IFERROR(OFFSET(TABLE!D$1,'M45'!B11-1,0),"")</f>
        <v>Gwil Thomas</v>
      </c>
      <c r="E11" s="138">
        <f ca="1">IFERROR(VLOOKUP(D11,TABLE!D:P,8,FALSE),"")</f>
        <v>7</v>
      </c>
      <c r="F11" s="139">
        <f ca="1">IFERROR(VLOOKUP(D11,TABLE!D:P,13,FALSE),"")</f>
        <v>648</v>
      </c>
    </row>
    <row r="12" spans="1:6" ht="14.5" x14ac:dyDescent="0.35">
      <c r="A12" s="20">
        <f t="shared" si="1"/>
        <v>11</v>
      </c>
      <c r="B12" s="20">
        <f>IFERROR(MATCH(A$1&amp;A12,TABLE!B:B,0),"")</f>
        <v>95</v>
      </c>
      <c r="C12" s="137">
        <f t="shared" si="0"/>
        <v>11</v>
      </c>
      <c r="D12" s="137" t="str">
        <f ca="1">IFERROR(OFFSET(TABLE!D$1,'M45'!B12-1,0),"")</f>
        <v>Paul Fotherby</v>
      </c>
      <c r="E12" s="138">
        <f ca="1">IFERROR(VLOOKUP(D12,TABLE!D:P,8,FALSE),"")</f>
        <v>7</v>
      </c>
      <c r="F12" s="139">
        <f ca="1">IFERROR(VLOOKUP(D12,TABLE!D:P,13,FALSE),"")</f>
        <v>636</v>
      </c>
    </row>
    <row r="13" spans="1:6" ht="14.5" x14ac:dyDescent="0.35">
      <c r="A13" s="20">
        <f t="shared" si="1"/>
        <v>12</v>
      </c>
      <c r="B13" s="20">
        <f>IFERROR(MATCH(A$1&amp;A13,TABLE!B:B,0),"")</f>
        <v>97</v>
      </c>
      <c r="C13" s="137">
        <f t="shared" si="0"/>
        <v>12</v>
      </c>
      <c r="D13" s="137" t="str">
        <f ca="1">IFERROR(OFFSET(TABLE!D$1,'M45'!B13-1,0),"")</f>
        <v>Dinesh Kaulgud</v>
      </c>
      <c r="E13" s="138">
        <f ca="1">IFERROR(VLOOKUP(D13,TABLE!D:P,8,FALSE),"")</f>
        <v>7</v>
      </c>
      <c r="F13" s="139">
        <f ca="1">IFERROR(VLOOKUP(D13,TABLE!D:P,13,FALSE),"")</f>
        <v>599</v>
      </c>
    </row>
    <row r="14" spans="1:6" ht="14.5" x14ac:dyDescent="0.35">
      <c r="A14" s="20">
        <f t="shared" si="1"/>
        <v>13</v>
      </c>
      <c r="B14" s="20">
        <f>IFERROR(MATCH(A$1&amp;A14,TABLE!B:B,0),"")</f>
        <v>99</v>
      </c>
      <c r="C14" s="137">
        <f t="shared" si="0"/>
        <v>13</v>
      </c>
      <c r="D14" s="137" t="str">
        <f ca="1">IFERROR(OFFSET(TABLE!D$1,'M45'!B14-1,0),"")</f>
        <v>John Batchelor</v>
      </c>
      <c r="E14" s="138">
        <f ca="1">IFERROR(VLOOKUP(D14,TABLE!D:P,8,FALSE),"")</f>
        <v>6</v>
      </c>
      <c r="F14" s="139">
        <f ca="1">IFERROR(VLOOKUP(D14,TABLE!D:P,13,FALSE),"")</f>
        <v>561</v>
      </c>
    </row>
    <row r="15" spans="1:6" ht="14.5" x14ac:dyDescent="0.35">
      <c r="A15" s="20">
        <f t="shared" si="1"/>
        <v>14</v>
      </c>
      <c r="B15" s="20">
        <f>IFERROR(MATCH(A$1&amp;A15,TABLE!B:B,0),"")</f>
        <v>111</v>
      </c>
      <c r="C15" s="137">
        <f t="shared" si="0"/>
        <v>14</v>
      </c>
      <c r="D15" s="137" t="str">
        <f ca="1">IFERROR(OFFSET(TABLE!D$1,'M45'!B15-1,0),"")</f>
        <v>Dan Murray</v>
      </c>
      <c r="E15" s="138">
        <f ca="1">IFERROR(VLOOKUP(D15,TABLE!D:P,8,FALSE),"")</f>
        <v>5</v>
      </c>
      <c r="F15" s="139">
        <f ca="1">IFERROR(VLOOKUP(D15,TABLE!D:P,13,FALSE),"")</f>
        <v>464</v>
      </c>
    </row>
    <row r="16" spans="1:6" ht="14.5" x14ac:dyDescent="0.35">
      <c r="A16" s="20">
        <f t="shared" si="1"/>
        <v>15</v>
      </c>
      <c r="B16" s="20">
        <f>IFERROR(MATCH(A$1&amp;A16,TABLE!B:B,0),"")</f>
        <v>119</v>
      </c>
      <c r="C16" s="137">
        <f t="shared" si="0"/>
        <v>15</v>
      </c>
      <c r="D16" s="137" t="str">
        <f ca="1">IFERROR(OFFSET(TABLE!D$1,'M45'!B16-1,0),"")</f>
        <v>Dave Middlemas</v>
      </c>
      <c r="E16" s="138">
        <f ca="1">IFERROR(VLOOKUP(D16,TABLE!D:P,8,FALSE),"")</f>
        <v>4</v>
      </c>
      <c r="F16" s="139">
        <f ca="1">IFERROR(VLOOKUP(D16,TABLE!D:P,13,FALSE),"")</f>
        <v>375</v>
      </c>
    </row>
    <row r="17" spans="1:6" ht="14.5" x14ac:dyDescent="0.35">
      <c r="A17" s="20">
        <f t="shared" si="1"/>
        <v>16</v>
      </c>
      <c r="B17" s="20">
        <f>IFERROR(MATCH(A$1&amp;A17,TABLE!B:B,0),"")</f>
        <v>120</v>
      </c>
      <c r="C17" s="137">
        <f t="shared" si="0"/>
        <v>16</v>
      </c>
      <c r="D17" s="137" t="str">
        <f ca="1">IFERROR(OFFSET(TABLE!D$1,'M45'!B17-1,0),"")</f>
        <v>Huw Lippiatt</v>
      </c>
      <c r="E17" s="138">
        <f ca="1">IFERROR(VLOOKUP(D17,TABLE!D:P,8,FALSE),"")</f>
        <v>4</v>
      </c>
      <c r="F17" s="139">
        <f ca="1">IFERROR(VLOOKUP(D17,TABLE!D:P,13,FALSE),"")</f>
        <v>375</v>
      </c>
    </row>
    <row r="18" spans="1:6" ht="14.5" x14ac:dyDescent="0.35">
      <c r="A18" s="20">
        <f t="shared" si="1"/>
        <v>17</v>
      </c>
      <c r="B18" s="20">
        <f>IFERROR(MATCH(A$1&amp;A18,TABLE!B:B,0),"")</f>
        <v>123</v>
      </c>
      <c r="C18" s="137">
        <f t="shared" si="0"/>
        <v>17</v>
      </c>
      <c r="D18" s="137" t="str">
        <f ca="1">IFERROR(OFFSET(TABLE!D$1,'M45'!B18-1,0),"")</f>
        <v>Tony Mills</v>
      </c>
      <c r="E18" s="138">
        <f ca="1">IFERROR(VLOOKUP(D18,TABLE!D:P,8,FALSE),"")</f>
        <v>4</v>
      </c>
      <c r="F18" s="139">
        <f ca="1">IFERROR(VLOOKUP(D18,TABLE!D:P,13,FALSE),"")</f>
        <v>361</v>
      </c>
    </row>
    <row r="19" spans="1:6" ht="14.5" x14ac:dyDescent="0.35">
      <c r="A19" s="20">
        <f t="shared" si="1"/>
        <v>18</v>
      </c>
      <c r="B19" s="20">
        <f>IFERROR(MATCH(A$1&amp;A19,TABLE!B:B,0),"")</f>
        <v>128</v>
      </c>
      <c r="C19" s="137">
        <f t="shared" si="0"/>
        <v>18</v>
      </c>
      <c r="D19" s="137" t="str">
        <f ca="1">IFERROR(OFFSET(TABLE!D$1,'M45'!B19-1,0),"")</f>
        <v>Jonathan Ball</v>
      </c>
      <c r="E19" s="138">
        <f ca="1">IFERROR(VLOOKUP(D19,TABLE!D:P,8,FALSE),"")</f>
        <v>3</v>
      </c>
      <c r="F19" s="139">
        <f ca="1">IFERROR(VLOOKUP(D19,TABLE!D:P,13,FALSE),"")</f>
        <v>297</v>
      </c>
    </row>
    <row r="20" spans="1:6" ht="14.5" x14ac:dyDescent="0.35">
      <c r="A20" s="20">
        <f t="shared" si="1"/>
        <v>19</v>
      </c>
      <c r="B20" s="20">
        <f>IFERROR(MATCH(A$1&amp;A20,TABLE!B:B,0),"")</f>
        <v>135</v>
      </c>
      <c r="C20" s="137">
        <f t="shared" si="0"/>
        <v>19</v>
      </c>
      <c r="D20" s="137" t="str">
        <f ca="1">IFERROR(OFFSET(TABLE!D$1,'M45'!B20-1,0),"")</f>
        <v>Clive Bandy</v>
      </c>
      <c r="E20" s="138">
        <f ca="1">IFERROR(VLOOKUP(D20,TABLE!D:P,8,FALSE),"")</f>
        <v>3</v>
      </c>
      <c r="F20" s="139">
        <f ca="1">IFERROR(VLOOKUP(D20,TABLE!D:P,13,FALSE),"")</f>
        <v>277</v>
      </c>
    </row>
    <row r="21" spans="1:6" ht="15.75" customHeight="1" x14ac:dyDescent="0.35">
      <c r="A21" s="20">
        <f t="shared" si="1"/>
        <v>20</v>
      </c>
      <c r="B21" s="20">
        <f>IFERROR(MATCH(A$1&amp;A21,TABLE!B:B,0),"")</f>
        <v>139</v>
      </c>
      <c r="C21" s="137">
        <f t="shared" si="0"/>
        <v>20</v>
      </c>
      <c r="D21" s="137" t="str">
        <f ca="1">IFERROR(OFFSET(TABLE!D$1,'M45'!B21-1,0),"")</f>
        <v>Mike Furby</v>
      </c>
      <c r="E21" s="138">
        <f ca="1">IFERROR(VLOOKUP(D21,TABLE!D:P,8,FALSE),"")</f>
        <v>3</v>
      </c>
      <c r="F21" s="139">
        <f ca="1">IFERROR(VLOOKUP(D21,TABLE!D:P,13,FALSE),"")</f>
        <v>254</v>
      </c>
    </row>
    <row r="22" spans="1:6" ht="15.75" customHeight="1" x14ac:dyDescent="0.35">
      <c r="A22" s="20">
        <f t="shared" si="1"/>
        <v>21</v>
      </c>
      <c r="B22" s="20">
        <f>IFERROR(MATCH(A$1&amp;A22,TABLE!B:B,0),"")</f>
        <v>157</v>
      </c>
      <c r="C22" s="137">
        <f t="shared" si="0"/>
        <v>21</v>
      </c>
      <c r="D22" s="137" t="str">
        <f ca="1">IFERROR(OFFSET(TABLE!D$1,'M45'!B22-1,0),"")</f>
        <v>Matt Allen</v>
      </c>
      <c r="E22" s="138">
        <f ca="1">IFERROR(VLOOKUP(D22,TABLE!D:P,8,FALSE),"")</f>
        <v>2</v>
      </c>
      <c r="F22" s="139">
        <f ca="1">IFERROR(VLOOKUP(D22,TABLE!D:P,13,FALSE),"")</f>
        <v>162</v>
      </c>
    </row>
    <row r="23" spans="1:6" ht="15.75" customHeight="1" x14ac:dyDescent="0.35">
      <c r="A23" s="20">
        <f t="shared" si="1"/>
        <v>22</v>
      </c>
      <c r="B23" s="20">
        <f>IFERROR(MATCH(A$1&amp;A23,TABLE!B:B,0),"")</f>
        <v>168</v>
      </c>
      <c r="C23" s="137">
        <f t="shared" si="0"/>
        <v>22</v>
      </c>
      <c r="D23" s="137" t="str">
        <f ca="1">IFERROR(OFFSET(TABLE!D$1,'M45'!B23-1,0),"")</f>
        <v>Justin Vogler</v>
      </c>
      <c r="E23" s="138">
        <f ca="1">IFERROR(VLOOKUP(D23,TABLE!D:P,8,FALSE),"")</f>
        <v>1</v>
      </c>
      <c r="F23" s="139">
        <f ca="1">IFERROR(VLOOKUP(D23,TABLE!D:P,13,FALSE),"")</f>
        <v>94</v>
      </c>
    </row>
    <row r="24" spans="1:6" ht="15.75" customHeight="1" x14ac:dyDescent="0.35">
      <c r="A24" s="20">
        <f t="shared" si="1"/>
        <v>23</v>
      </c>
      <c r="B24" s="20">
        <f>IFERROR(MATCH(A$1&amp;A24,TABLE!B:B,0),"")</f>
        <v>171</v>
      </c>
      <c r="C24" s="137">
        <f t="shared" si="0"/>
        <v>23</v>
      </c>
      <c r="D24" s="137" t="str">
        <f ca="1">IFERROR(OFFSET(TABLE!D$1,'M45'!B24-1,0),"")</f>
        <v>Adrian Keeler</v>
      </c>
      <c r="E24" s="138">
        <f ca="1">IFERROR(VLOOKUP(D24,TABLE!D:P,8,FALSE),"")</f>
        <v>1</v>
      </c>
      <c r="F24" s="139">
        <f ca="1">IFERROR(VLOOKUP(D24,TABLE!D:P,13,FALSE),"")</f>
        <v>91</v>
      </c>
    </row>
    <row r="25" spans="1:6" ht="15.75" customHeight="1" x14ac:dyDescent="0.35">
      <c r="A25" s="20">
        <f t="shared" si="1"/>
        <v>24</v>
      </c>
      <c r="B25" s="20">
        <f>IFERROR(MATCH(A$1&amp;A25,TABLE!B:B,0),"")</f>
        <v>176</v>
      </c>
      <c r="C25" s="137">
        <f t="shared" si="0"/>
        <v>24</v>
      </c>
      <c r="D25" s="137" t="str">
        <f ca="1">IFERROR(OFFSET(TABLE!D$1,'M45'!B25-1,0),"")</f>
        <v>Tom Venning</v>
      </c>
      <c r="E25" s="138">
        <f ca="1">IFERROR(VLOOKUP(D25,TABLE!D:P,8,FALSE),"")</f>
        <v>1</v>
      </c>
      <c r="F25" s="139">
        <f ca="1">IFERROR(VLOOKUP(D25,TABLE!D:P,13,FALSE),"")</f>
        <v>88</v>
      </c>
    </row>
    <row r="26" spans="1:6" ht="15.75" customHeight="1" x14ac:dyDescent="0.35">
      <c r="A26" s="20">
        <f t="shared" si="1"/>
        <v>25</v>
      </c>
      <c r="B26" s="20">
        <f>IFERROR(MATCH(A$1&amp;A26,TABLE!B:B,0),"")</f>
        <v>177</v>
      </c>
      <c r="C26" s="137">
        <f t="shared" si="0"/>
        <v>25</v>
      </c>
      <c r="D26" s="137" t="str">
        <f ca="1">IFERROR(OFFSET(TABLE!D$1,'M45'!B26-1,0),"")</f>
        <v>Adam Gordois</v>
      </c>
      <c r="E26" s="138">
        <f ca="1">IFERROR(VLOOKUP(D26,TABLE!D:P,8,FALSE),"")</f>
        <v>1</v>
      </c>
      <c r="F26" s="139">
        <f ca="1">IFERROR(VLOOKUP(D26,TABLE!D:P,13,FALSE),"")</f>
        <v>87</v>
      </c>
    </row>
    <row r="27" spans="1:6" ht="15.75" customHeight="1" x14ac:dyDescent="0.35">
      <c r="A27" s="20">
        <f t="shared" si="1"/>
        <v>26</v>
      </c>
      <c r="B27" s="20">
        <f>IFERROR(MATCH(A$1&amp;A27,TABLE!B:B,0),"")</f>
        <v>179</v>
      </c>
      <c r="C27" s="137">
        <f t="shared" si="0"/>
        <v>26</v>
      </c>
      <c r="D27" s="137" t="str">
        <f ca="1">IFERROR(OFFSET(TABLE!D$1,'M45'!B27-1,0),"")</f>
        <v>Stuart Wiggans</v>
      </c>
      <c r="E27" s="138">
        <f ca="1">IFERROR(VLOOKUP(D27,TABLE!D:P,8,FALSE),"")</f>
        <v>1</v>
      </c>
      <c r="F27" s="139">
        <f ca="1">IFERROR(VLOOKUP(D27,TABLE!D:P,13,FALSE),"")</f>
        <v>87</v>
      </c>
    </row>
    <row r="28" spans="1:6" ht="15.75" customHeight="1" x14ac:dyDescent="0.35">
      <c r="A28" s="20">
        <f t="shared" si="1"/>
        <v>27</v>
      </c>
      <c r="B28" s="20">
        <f>IFERROR(MATCH(A$1&amp;A28,TABLE!B:B,0),"")</f>
        <v>186</v>
      </c>
      <c r="C28" s="137">
        <f t="shared" si="0"/>
        <v>27</v>
      </c>
      <c r="D28" s="137" t="str">
        <f ca="1">IFERROR(OFFSET(TABLE!D$1,'M45'!B28-1,0),"")</f>
        <v>Joby Clark</v>
      </c>
      <c r="E28" s="138">
        <f ca="1">IFERROR(VLOOKUP(D28,TABLE!D:P,8,FALSE),"")</f>
        <v>1</v>
      </c>
      <c r="F28" s="139">
        <f ca="1">IFERROR(VLOOKUP(D28,TABLE!D:P,13,FALSE),"")</f>
        <v>82</v>
      </c>
    </row>
    <row r="29" spans="1:6" ht="15.75" customHeight="1" x14ac:dyDescent="0.35">
      <c r="A29" s="20">
        <f t="shared" si="1"/>
        <v>28</v>
      </c>
      <c r="B29" s="20">
        <f>IFERROR(MATCH(A$1&amp;A29,TABLE!B:B,0),"")</f>
        <v>187</v>
      </c>
      <c r="C29" s="137">
        <f t="shared" si="0"/>
        <v>28</v>
      </c>
      <c r="D29" s="137" t="str">
        <f ca="1">IFERROR(OFFSET(TABLE!D$1,'M45'!B29-1,0),"")</f>
        <v>Eamon O'Brien</v>
      </c>
      <c r="E29" s="138">
        <f ca="1">IFERROR(VLOOKUP(D29,TABLE!D:P,8,FALSE),"")</f>
        <v>1</v>
      </c>
      <c r="F29" s="139">
        <f ca="1">IFERROR(VLOOKUP(D29,TABLE!D:P,13,FALSE),"")</f>
        <v>81</v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IFERROR(OFFSET(TABLE!D$1,'M45'!B30-1,0),"")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IFERROR(OFFSET(TABLE!D$1,'M45'!B31-1,0),"")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IFERROR(OFFSET(TABLE!D$1,'M45'!B32-1,0),"")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IFERROR(OFFSET(TABLE!D$1,'M45'!B33-1,0),"")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IFERROR(OFFSET(TABLE!D$1,'M45'!B34-1,0),"")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IFERROR(OFFSET(TABLE!D$1,'M45'!B35-1,0),"")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IFERROR(OFFSET(TABLE!D$1,'M45'!B36-1,0),"")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IFERROR(OFFSET(TABLE!D$1,'M45'!B37-1,0),"")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IFERROR(OFFSET(TABLE!D$1,'M45'!B38-1,0),"")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IFERROR(OFFSET(TABLE!D$1,'M45'!B39-1,0),"")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IFERROR(OFFSET(TABLE!D$1,'M45'!B40-1,0),"")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IFERROR(OFFSET(TABLE!D$1,'M45'!B41-1,0),"")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IFERROR(OFFSET(TABLE!D$1,'M45'!B42-1,0),"")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IFERROR(OFFSET(TABLE!D$1,'M45'!B43-1,0),"")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IFERROR(OFFSET(TABLE!D$1,'M45'!B44-1,0),"")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IFERROR(OFFSET(TABLE!D$1,'M45'!B45-1,0),"")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IFERROR(OFFSET(TABLE!D$1,'M45'!B46-1,0),"")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IFERROR(OFFSET(TABLE!D$1,'M45'!B47-1,0),"")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IFERROR(OFFSET(TABLE!D$1,'M45'!B48-1,0),"")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IFERROR(OFFSET(TABLE!D$1,'M45'!B49-1,0),"")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IFERROR(OFFSET(TABLE!D$1,'M45'!B50-1,0),"")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IFERROR(OFFSET(TABLE!D$1,'M45'!B51-1,0),"")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146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9</v>
      </c>
      <c r="C2" s="137">
        <f t="shared" ref="C2:C51" si="0">A2</f>
        <v>1</v>
      </c>
      <c r="D2" s="137" t="str">
        <f ca="1">IFERROR(OFFSET(TABLE!D$1,'F45'!B2-1,0),"")</f>
        <v>Steph Gledhill</v>
      </c>
      <c r="E2" s="138">
        <f ca="1">IFERROR(VLOOKUP(D2,TABLE!D:P,8,FALSE),"")</f>
        <v>17</v>
      </c>
      <c r="F2" s="139">
        <f ca="1">IFERROR(VLOOKUP(D2,TABLE!D:P,13,FALSE),"")</f>
        <v>787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16</v>
      </c>
      <c r="C3" s="137">
        <f t="shared" si="0"/>
        <v>2</v>
      </c>
      <c r="D3" s="137" t="str">
        <f ca="1">IFERROR(OFFSET(TABLE!D$1,'F45'!B3-1,0),"")</f>
        <v>Liz Adams</v>
      </c>
      <c r="E3" s="138">
        <f ca="1">IFERROR(VLOOKUP(D3,TABLE!D:P,8,FALSE),"")</f>
        <v>12</v>
      </c>
      <c r="F3" s="139">
        <f ca="1">IFERROR(VLOOKUP(D3,TABLE!D:P,13,FALSE),"")</f>
        <v>756</v>
      </c>
    </row>
    <row r="4" spans="1:6" ht="14.5" x14ac:dyDescent="0.35">
      <c r="A4" s="20">
        <f t="shared" si="1"/>
        <v>3</v>
      </c>
      <c r="B4" s="20">
        <f>IFERROR(MATCH(A$1&amp;A4,TABLE!B:B,0),"")</f>
        <v>17</v>
      </c>
      <c r="C4" s="137">
        <f t="shared" si="0"/>
        <v>3</v>
      </c>
      <c r="D4" s="137" t="str">
        <f ca="1">IFERROR(OFFSET(TABLE!D$1,'F45'!B4-1,0),"")</f>
        <v>Pascale Fotherby</v>
      </c>
      <c r="E4" s="138">
        <f ca="1">IFERROR(VLOOKUP(D4,TABLE!D:P,8,FALSE),"")</f>
        <v>17</v>
      </c>
      <c r="F4" s="139">
        <f ca="1">IFERROR(VLOOKUP(D4,TABLE!D:P,13,FALSE),"")</f>
        <v>747</v>
      </c>
    </row>
    <row r="5" spans="1:6" ht="14.5" x14ac:dyDescent="0.35">
      <c r="A5" s="20">
        <f t="shared" si="1"/>
        <v>4</v>
      </c>
      <c r="B5" s="20">
        <f>IFERROR(MATCH(A$1&amp;A5,TABLE!B:B,0),"")</f>
        <v>19</v>
      </c>
      <c r="C5" s="137">
        <f t="shared" si="0"/>
        <v>4</v>
      </c>
      <c r="D5" s="137" t="str">
        <f ca="1">IFERROR(OFFSET(TABLE!D$1,'F45'!B5-1,0),"")</f>
        <v>Vicki Johnstone</v>
      </c>
      <c r="E5" s="138">
        <f ca="1">IFERROR(VLOOKUP(D5,TABLE!D:P,8,FALSE),"")</f>
        <v>9</v>
      </c>
      <c r="F5" s="139">
        <f ca="1">IFERROR(VLOOKUP(D5,TABLE!D:P,13,FALSE),"")</f>
        <v>739</v>
      </c>
    </row>
    <row r="6" spans="1:6" ht="14.5" x14ac:dyDescent="0.35">
      <c r="A6" s="20">
        <f t="shared" si="1"/>
        <v>5</v>
      </c>
      <c r="B6" s="20">
        <f>IFERROR(MATCH(A$1&amp;A6,TABLE!B:B,0),"")</f>
        <v>21</v>
      </c>
      <c r="C6" s="137">
        <f t="shared" si="0"/>
        <v>5</v>
      </c>
      <c r="D6" s="137" t="str">
        <f ca="1">IFERROR(OFFSET(TABLE!D$1,'F45'!B6-1,0),"")</f>
        <v>Louise Jennings</v>
      </c>
      <c r="E6" s="138">
        <f ca="1">IFERROR(VLOOKUP(D6,TABLE!D:P,8,FALSE),"")</f>
        <v>9</v>
      </c>
      <c r="F6" s="139">
        <f ca="1">IFERROR(VLOOKUP(D6,TABLE!D:P,13,FALSE),"")</f>
        <v>717</v>
      </c>
    </row>
    <row r="7" spans="1:6" ht="14.5" x14ac:dyDescent="0.35">
      <c r="A7" s="20">
        <f t="shared" si="1"/>
        <v>6</v>
      </c>
      <c r="B7" s="20">
        <f>IFERROR(MATCH(A$1&amp;A7,TABLE!B:B,0),"")</f>
        <v>24</v>
      </c>
      <c r="C7" s="137">
        <f t="shared" si="0"/>
        <v>6</v>
      </c>
      <c r="D7" s="137" t="str">
        <f ca="1">IFERROR(OFFSET(TABLE!D$1,'F45'!B7-1,0),"")</f>
        <v>Pip Trevorrow</v>
      </c>
      <c r="E7" s="138">
        <f ca="1">IFERROR(VLOOKUP(D7,TABLE!D:P,8,FALSE),"")</f>
        <v>6</v>
      </c>
      <c r="F7" s="139">
        <f ca="1">IFERROR(VLOOKUP(D7,TABLE!D:P,13,FALSE),"")</f>
        <v>562</v>
      </c>
    </row>
    <row r="8" spans="1:6" ht="14.5" x14ac:dyDescent="0.35">
      <c r="A8" s="20">
        <f t="shared" si="1"/>
        <v>7</v>
      </c>
      <c r="B8" s="20">
        <f>IFERROR(MATCH(A$1&amp;A8,TABLE!B:B,0),"")</f>
        <v>31</v>
      </c>
      <c r="C8" s="137">
        <f t="shared" si="0"/>
        <v>7</v>
      </c>
      <c r="D8" s="137" t="str">
        <f ca="1">IFERROR(OFFSET(TABLE!D$1,'F45'!B8-1,0),"")</f>
        <v>Heidi Siddle</v>
      </c>
      <c r="E8" s="138">
        <f ca="1">IFERROR(VLOOKUP(D8,TABLE!D:P,8,FALSE),"")</f>
        <v>4</v>
      </c>
      <c r="F8" s="139">
        <f ca="1">IFERROR(VLOOKUP(D8,TABLE!D:P,13,FALSE),"")</f>
        <v>387</v>
      </c>
    </row>
    <row r="9" spans="1:6" ht="14.5" x14ac:dyDescent="0.35">
      <c r="A9" s="20">
        <f t="shared" si="1"/>
        <v>8</v>
      </c>
      <c r="B9" s="20">
        <f>IFERROR(MATCH(A$1&amp;A9,TABLE!B:B,0),"")</f>
        <v>38</v>
      </c>
      <c r="C9" s="137">
        <f t="shared" si="0"/>
        <v>8</v>
      </c>
      <c r="D9" s="137" t="str">
        <f ca="1">IFERROR(OFFSET(TABLE!D$1,'F45'!B9-1,0),"")</f>
        <v>Carys Lippiatt</v>
      </c>
      <c r="E9" s="138">
        <f ca="1">IFERROR(VLOOKUP(D9,TABLE!D:P,8,FALSE),"")</f>
        <v>3</v>
      </c>
      <c r="F9" s="139">
        <f ca="1">IFERROR(VLOOKUP(D9,TABLE!D:P,13,FALSE),"")</f>
        <v>278</v>
      </c>
    </row>
    <row r="10" spans="1:6" ht="14.5" x14ac:dyDescent="0.35">
      <c r="A10" s="20">
        <f t="shared" si="1"/>
        <v>9</v>
      </c>
      <c r="B10" s="20">
        <f>IFERROR(MATCH(A$1&amp;A10,TABLE!B:B,0),"")</f>
        <v>49</v>
      </c>
      <c r="C10" s="137">
        <f t="shared" si="0"/>
        <v>9</v>
      </c>
      <c r="D10" s="137" t="str">
        <f ca="1">IFERROR(OFFSET(TABLE!D$1,'F45'!B10-1,0),"")</f>
        <v>Leona Beecroft</v>
      </c>
      <c r="E10" s="138">
        <f ca="1">IFERROR(VLOOKUP(D10,TABLE!D:P,8,FALSE),"")</f>
        <v>2</v>
      </c>
      <c r="F10" s="139">
        <f ca="1">IFERROR(VLOOKUP(D10,TABLE!D:P,13,FALSE),"")</f>
        <v>169</v>
      </c>
    </row>
    <row r="11" spans="1:6" ht="14.5" x14ac:dyDescent="0.35">
      <c r="A11" s="20">
        <f t="shared" si="1"/>
        <v>10</v>
      </c>
      <c r="B11" s="20">
        <f>IFERROR(MATCH(A$1&amp;A11,TABLE!B:B,0),"")</f>
        <v>66</v>
      </c>
      <c r="C11" s="137">
        <f t="shared" si="0"/>
        <v>10</v>
      </c>
      <c r="D11" s="137" t="str">
        <f ca="1">IFERROR(OFFSET(TABLE!D$1,'F45'!B11-1,0),"")</f>
        <v>Becky Murray</v>
      </c>
      <c r="E11" s="138">
        <f ca="1">IFERROR(VLOOKUP(D11,TABLE!D:P,8,FALSE),"")</f>
        <v>1</v>
      </c>
      <c r="F11" s="139">
        <f ca="1">IFERROR(VLOOKUP(D11,TABLE!D:P,13,FALSE),"")</f>
        <v>89</v>
      </c>
    </row>
    <row r="12" spans="1:6" ht="14.5" x14ac:dyDescent="0.35">
      <c r="A12" s="20">
        <f t="shared" si="1"/>
        <v>11</v>
      </c>
      <c r="B12" s="20" t="str">
        <f>IFERROR(MATCH(A$1&amp;A12,TABLE!B:B,0),"")</f>
        <v/>
      </c>
      <c r="C12" s="137">
        <f t="shared" si="0"/>
        <v>11</v>
      </c>
      <c r="D12" s="137" t="str">
        <f ca="1">IFERROR(OFFSET(TABLE!D$1,'F45'!B12-1,0),"")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IFERROR(MATCH(A$1&amp;A13,TABLE!B:B,0),"")</f>
        <v/>
      </c>
      <c r="C13" s="137">
        <f t="shared" si="0"/>
        <v>12</v>
      </c>
      <c r="D13" s="137" t="str">
        <f ca="1">IFERROR(OFFSET(TABLE!D$1,'F45'!B13-1,0),"")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IFERROR(MATCH(A$1&amp;A14,TABLE!B:B,0),"")</f>
        <v/>
      </c>
      <c r="C14" s="137">
        <f t="shared" si="0"/>
        <v>13</v>
      </c>
      <c r="D14" s="137" t="str">
        <f ca="1">IFERROR(OFFSET(TABLE!D$1,'F45'!B14-1,0),"")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IFERROR(MATCH(A$1&amp;A15,TABLE!B:B,0),"")</f>
        <v/>
      </c>
      <c r="C15" s="137">
        <f t="shared" si="0"/>
        <v>14</v>
      </c>
      <c r="D15" s="137" t="str">
        <f ca="1">IFERROR(OFFSET(TABLE!D$1,'F45'!B15-1,0),"")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IFERROR(MATCH(A$1&amp;A16,TABLE!B:B,0),"")</f>
        <v/>
      </c>
      <c r="C16" s="137">
        <f t="shared" si="0"/>
        <v>15</v>
      </c>
      <c r="D16" s="137" t="str">
        <f ca="1">IFERROR(OFFSET(TABLE!D$1,'F45'!B16-1,0),"")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IFERROR(MATCH(A$1&amp;A17,TABLE!B:B,0),"")</f>
        <v/>
      </c>
      <c r="C17" s="137">
        <f t="shared" si="0"/>
        <v>16</v>
      </c>
      <c r="D17" s="137" t="str">
        <f ca="1">IFERROR(OFFSET(TABLE!D$1,'F45'!B17-1,0),"")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IFERROR(OFFSET(TABLE!D$1,'F45'!B18-1,0),"")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IFERROR(OFFSET(TABLE!D$1,'F45'!B19-1,0),"")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IFERROR(OFFSET(TABLE!D$1,'F45'!B20-1,0),"")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IFERROR(OFFSET(TABLE!D$1,'F45'!B21-1,0),"")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IFERROR(OFFSET(TABLE!D$1,'F45'!B22-1,0),"")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IFERROR(OFFSET(TABLE!D$1,'F45'!B23-1,0),"")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IFERROR(OFFSET(TABLE!D$1,'F45'!B24-1,0),"")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IFERROR(OFFSET(TABLE!D$1,'F45'!B25-1,0),"")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IFERROR(OFFSET(TABLE!D$1,'F45'!B26-1,0),"")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IFERROR(OFFSET(TABLE!D$1,'F45'!B27-1,0),"")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IFERROR(OFFSET(TABLE!D$1,'F45'!B28-1,0),"")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IFERROR(OFFSET(TABLE!D$1,'F45'!B29-1,0),"")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IFERROR(OFFSET(TABLE!D$1,'F45'!B30-1,0),"")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IFERROR(OFFSET(TABLE!D$1,'F45'!B31-1,0),"")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IFERROR(OFFSET(TABLE!D$1,'F45'!B32-1,0),"")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IFERROR(OFFSET(TABLE!D$1,'F45'!B33-1,0),"")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IFERROR(OFFSET(TABLE!D$1,'F45'!B34-1,0),"")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IFERROR(OFFSET(TABLE!D$1,'F45'!B35-1,0),"")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IFERROR(OFFSET(TABLE!D$1,'F45'!B36-1,0),"")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IFERROR(OFFSET(TABLE!D$1,'F45'!B37-1,0),"")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IFERROR(OFFSET(TABLE!D$1,'F45'!B38-1,0),"")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IFERROR(OFFSET(TABLE!D$1,'F45'!B39-1,0),"")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IFERROR(OFFSET(TABLE!D$1,'F45'!B40-1,0),"")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IFERROR(OFFSET(TABLE!D$1,'F45'!B41-1,0),"")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IFERROR(OFFSET(TABLE!D$1,'F45'!B42-1,0),"")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IFERROR(OFFSET(TABLE!D$1,'F45'!B43-1,0),"")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IFERROR(OFFSET(TABLE!D$1,'F45'!B44-1,0),"")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IFERROR(OFFSET(TABLE!D$1,'F45'!B45-1,0),"")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IFERROR(OFFSET(TABLE!D$1,'F45'!B46-1,0),"")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IFERROR(OFFSET(TABLE!D$1,'F45'!B47-1,0),"")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IFERROR(OFFSET(TABLE!D$1,'F45'!B48-1,0),"")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IFERROR(OFFSET(TABLE!D$1,'F45'!B49-1,0),"")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IFERROR(OFFSET(TABLE!D$1,'F45'!B50-1,0),"")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IFERROR(OFFSET(TABLE!D$1,'F45'!B51-1,0),"")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topLeftCell="C1" workbookViewId="0"/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246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87</v>
      </c>
      <c r="C2" s="137">
        <f t="shared" ref="C2:C51" si="0">A2</f>
        <v>1</v>
      </c>
      <c r="D2" s="137" t="str">
        <f ca="1">IFERROR(OFFSET(TABLE!D$1,'M55'!B2-1,0),"")</f>
        <v>James Tarran</v>
      </c>
      <c r="E2" s="138">
        <f ca="1">IFERROR(VLOOKUP(D2,TABLE!D:P,8,FALSE),"")</f>
        <v>8</v>
      </c>
      <c r="F2" s="139">
        <f ca="1">IFERROR(VLOOKUP(D2,TABLE!D:P,13,FALSE),"")</f>
        <v>718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88</v>
      </c>
      <c r="C3" s="137">
        <f t="shared" si="0"/>
        <v>2</v>
      </c>
      <c r="D3" s="137" t="str">
        <f ca="1">IFERROR(OFFSET(TABLE!D$1,'M55'!B3-1,0),"")</f>
        <v>Graham Pawley</v>
      </c>
      <c r="E3" s="138">
        <f ca="1">IFERROR(VLOOKUP(D3,TABLE!D:P,8,FALSE),"")</f>
        <v>10</v>
      </c>
      <c r="F3" s="139">
        <f ca="1">IFERROR(VLOOKUP(D3,TABLE!D:P,13,FALSE),"")</f>
        <v>711</v>
      </c>
    </row>
    <row r="4" spans="1:6" ht="14.5" x14ac:dyDescent="0.35">
      <c r="A4" s="20">
        <f t="shared" si="1"/>
        <v>3</v>
      </c>
      <c r="B4" s="20">
        <f>IFERROR(MATCH(A$1&amp;A4,TABLE!B:B,0),"")</f>
        <v>92</v>
      </c>
      <c r="C4" s="137">
        <f t="shared" si="0"/>
        <v>3</v>
      </c>
      <c r="D4" s="137" t="str">
        <f ca="1">IFERROR(OFFSET(TABLE!D$1,'M55'!B4-1,0),"")</f>
        <v>John Wallace</v>
      </c>
      <c r="E4" s="138">
        <f ca="1">IFERROR(VLOOKUP(D4,TABLE!D:P,8,FALSE),"")</f>
        <v>10</v>
      </c>
      <c r="F4" s="139">
        <f ca="1">IFERROR(VLOOKUP(D4,TABLE!D:P,13,FALSE),"")</f>
        <v>679</v>
      </c>
    </row>
    <row r="5" spans="1:6" ht="14.5" x14ac:dyDescent="0.35">
      <c r="A5" s="20">
        <f t="shared" si="1"/>
        <v>4</v>
      </c>
      <c r="B5" s="20">
        <f>IFERROR(MATCH(A$1&amp;A5,TABLE!B:B,0),"")</f>
        <v>96</v>
      </c>
      <c r="C5" s="137">
        <f t="shared" si="0"/>
        <v>4</v>
      </c>
      <c r="D5" s="137" t="str">
        <f ca="1">IFERROR(OFFSET(TABLE!D$1,'M55'!B5-1,0),"")</f>
        <v>Roy Huggins</v>
      </c>
      <c r="E5" s="138">
        <f ca="1">IFERROR(VLOOKUP(D5,TABLE!D:P,8,FALSE),"")</f>
        <v>7</v>
      </c>
      <c r="F5" s="139">
        <f ca="1">IFERROR(VLOOKUP(D5,TABLE!D:P,13,FALSE),"")</f>
        <v>631</v>
      </c>
    </row>
    <row r="6" spans="1:6" ht="14.5" x14ac:dyDescent="0.35">
      <c r="A6" s="20">
        <f t="shared" si="1"/>
        <v>5</v>
      </c>
      <c r="B6" s="20">
        <f>IFERROR(MATCH(A$1&amp;A6,TABLE!B:B,0),"")</f>
        <v>100</v>
      </c>
      <c r="C6" s="137">
        <f t="shared" si="0"/>
        <v>5</v>
      </c>
      <c r="D6" s="137" t="str">
        <f ca="1">IFERROR(OFFSET(TABLE!D$1,'M55'!B6-1,0),"")</f>
        <v>Simon Vallance</v>
      </c>
      <c r="E6" s="138">
        <f ca="1">IFERROR(VLOOKUP(D6,TABLE!D:P,8,FALSE),"")</f>
        <v>6</v>
      </c>
      <c r="F6" s="139">
        <f ca="1">IFERROR(VLOOKUP(D6,TABLE!D:P,13,FALSE),"")</f>
        <v>557</v>
      </c>
    </row>
    <row r="7" spans="1:6" ht="14.5" x14ac:dyDescent="0.35">
      <c r="A7" s="20">
        <f t="shared" si="1"/>
        <v>6</v>
      </c>
      <c r="B7" s="20">
        <f>IFERROR(MATCH(A$1&amp;A7,TABLE!B:B,0),"")</f>
        <v>101</v>
      </c>
      <c r="C7" s="137">
        <f t="shared" si="0"/>
        <v>6</v>
      </c>
      <c r="D7" s="137" t="str">
        <f ca="1">IFERROR(OFFSET(TABLE!D$1,'M55'!B7-1,0),"")</f>
        <v>Vernon Long</v>
      </c>
      <c r="E7" s="138">
        <f ca="1">IFERROR(VLOOKUP(D7,TABLE!D:P,8,FALSE),"")</f>
        <v>6</v>
      </c>
      <c r="F7" s="139">
        <f ca="1">IFERROR(VLOOKUP(D7,TABLE!D:P,13,FALSE),"")</f>
        <v>548</v>
      </c>
    </row>
    <row r="8" spans="1:6" ht="14.5" x14ac:dyDescent="0.35">
      <c r="A8" s="20">
        <f t="shared" si="1"/>
        <v>7</v>
      </c>
      <c r="B8" s="20">
        <f>IFERROR(MATCH(A$1&amp;A8,TABLE!B:B,0),"")</f>
        <v>102</v>
      </c>
      <c r="C8" s="137">
        <f t="shared" si="0"/>
        <v>7</v>
      </c>
      <c r="D8" s="137" t="str">
        <f ca="1">IFERROR(OFFSET(TABLE!D$1,'M55'!B8-1,0),"")</f>
        <v>Andy Wicks</v>
      </c>
      <c r="E8" s="138">
        <f ca="1">IFERROR(VLOOKUP(D8,TABLE!D:P,8,FALSE),"")</f>
        <v>6</v>
      </c>
      <c r="F8" s="139">
        <f ca="1">IFERROR(VLOOKUP(D8,TABLE!D:P,13,FALSE),"")</f>
        <v>512</v>
      </c>
    </row>
    <row r="9" spans="1:6" ht="14.5" x14ac:dyDescent="0.35">
      <c r="A9" s="20">
        <f t="shared" si="1"/>
        <v>8</v>
      </c>
      <c r="B9" s="20">
        <f>IFERROR(MATCH(A$1&amp;A9,TABLE!B:B,0),"")</f>
        <v>113</v>
      </c>
      <c r="C9" s="137">
        <f t="shared" si="0"/>
        <v>8</v>
      </c>
      <c r="D9" s="137" t="str">
        <f ca="1">IFERROR(OFFSET(TABLE!D$1,'M55'!B9-1,0),"")</f>
        <v>Drew Taylor</v>
      </c>
      <c r="E9" s="138">
        <f ca="1">IFERROR(VLOOKUP(D9,TABLE!D:P,8,FALSE),"")</f>
        <v>5</v>
      </c>
      <c r="F9" s="139">
        <f ca="1">IFERROR(VLOOKUP(D9,TABLE!D:P,13,FALSE),"")</f>
        <v>416</v>
      </c>
    </row>
    <row r="10" spans="1:6" ht="14.5" x14ac:dyDescent="0.35">
      <c r="A10" s="20">
        <f t="shared" si="1"/>
        <v>9</v>
      </c>
      <c r="B10" s="20">
        <f>IFERROR(MATCH(A$1&amp;A10,TABLE!B:B,0),"")</f>
        <v>117</v>
      </c>
      <c r="C10" s="137">
        <f t="shared" si="0"/>
        <v>9</v>
      </c>
      <c r="D10" s="137" t="str">
        <f ca="1">IFERROR(OFFSET(TABLE!D$1,'M55'!B10-1,0),"")</f>
        <v>Mick Loftus</v>
      </c>
      <c r="E10" s="138">
        <f ca="1">IFERROR(VLOOKUP(D10,TABLE!D:P,8,FALSE),"")</f>
        <v>4</v>
      </c>
      <c r="F10" s="139">
        <f ca="1">IFERROR(VLOOKUP(D10,TABLE!D:P,13,FALSE),"")</f>
        <v>390</v>
      </c>
    </row>
    <row r="11" spans="1:6" ht="14.5" x14ac:dyDescent="0.35">
      <c r="A11" s="20">
        <f t="shared" si="1"/>
        <v>10</v>
      </c>
      <c r="B11" s="20">
        <f>IFERROR(MATCH(A$1&amp;A11,TABLE!B:B,0),"")</f>
        <v>124</v>
      </c>
      <c r="C11" s="137">
        <f t="shared" si="0"/>
        <v>10</v>
      </c>
      <c r="D11" s="137" t="str">
        <f ca="1">IFERROR(OFFSET(TABLE!D$1,'M55'!B11-1,0),"")</f>
        <v>Rob Hamilton</v>
      </c>
      <c r="E11" s="138">
        <f ca="1">IFERROR(VLOOKUP(D11,TABLE!D:P,8,FALSE),"")</f>
        <v>4</v>
      </c>
      <c r="F11" s="139">
        <f ca="1">IFERROR(VLOOKUP(D11,TABLE!D:P,13,FALSE),"")</f>
        <v>357</v>
      </c>
    </row>
    <row r="12" spans="1:6" ht="14.5" x14ac:dyDescent="0.35">
      <c r="A12" s="20">
        <f t="shared" si="1"/>
        <v>11</v>
      </c>
      <c r="B12" s="20">
        <f>IFERROR(MATCH(A$1&amp;A12,TABLE!B:B,0),"")</f>
        <v>125</v>
      </c>
      <c r="C12" s="137">
        <f t="shared" si="0"/>
        <v>11</v>
      </c>
      <c r="D12" s="137" t="str">
        <f ca="1">IFERROR(OFFSET(TABLE!D$1,'M55'!B12-1,0),"")</f>
        <v>Graham Jones</v>
      </c>
      <c r="E12" s="138">
        <f ca="1">IFERROR(VLOOKUP(D12,TABLE!D:P,8,FALSE),"")</f>
        <v>4</v>
      </c>
      <c r="F12" s="139">
        <f ca="1">IFERROR(VLOOKUP(D12,TABLE!D:P,13,FALSE),"")</f>
        <v>356</v>
      </c>
    </row>
    <row r="13" spans="1:6" ht="14.5" x14ac:dyDescent="0.35">
      <c r="A13" s="20">
        <f t="shared" si="1"/>
        <v>12</v>
      </c>
      <c r="B13" s="20">
        <f>IFERROR(MATCH(A$1&amp;A13,TABLE!B:B,0),"")</f>
        <v>136</v>
      </c>
      <c r="C13" s="137">
        <f t="shared" si="0"/>
        <v>12</v>
      </c>
      <c r="D13" s="137" t="str">
        <f ca="1">IFERROR(OFFSET(TABLE!D$1,'M55'!B13-1,0),"")</f>
        <v>Tim Straughan</v>
      </c>
      <c r="E13" s="138">
        <f ca="1">IFERROR(VLOOKUP(D13,TABLE!D:P,8,FALSE),"")</f>
        <v>3</v>
      </c>
      <c r="F13" s="139">
        <f ca="1">IFERROR(VLOOKUP(D13,TABLE!D:P,13,FALSE),"")</f>
        <v>277</v>
      </c>
    </row>
    <row r="14" spans="1:6" ht="14.5" x14ac:dyDescent="0.35">
      <c r="A14" s="20">
        <f t="shared" si="1"/>
        <v>13</v>
      </c>
      <c r="B14" s="20">
        <f>IFERROR(MATCH(A$1&amp;A14,TABLE!B:B,0),"")</f>
        <v>138</v>
      </c>
      <c r="C14" s="137">
        <f t="shared" si="0"/>
        <v>13</v>
      </c>
      <c r="D14" s="137" t="str">
        <f ca="1">IFERROR(OFFSET(TABLE!D$1,'M55'!B14-1,0),"")</f>
        <v>Mike Robins</v>
      </c>
      <c r="E14" s="138">
        <f ca="1">IFERROR(VLOOKUP(D14,TABLE!D:P,8,FALSE),"")</f>
        <v>3</v>
      </c>
      <c r="F14" s="139">
        <f ca="1">IFERROR(VLOOKUP(D14,TABLE!D:P,13,FALSE),"")</f>
        <v>265</v>
      </c>
    </row>
    <row r="15" spans="1:6" ht="14.5" x14ac:dyDescent="0.35">
      <c r="A15" s="20">
        <f t="shared" si="1"/>
        <v>14</v>
      </c>
      <c r="B15" s="20">
        <f>IFERROR(MATCH(A$1&amp;A15,TABLE!B:B,0),"")</f>
        <v>154</v>
      </c>
      <c r="C15" s="137">
        <f t="shared" si="0"/>
        <v>14</v>
      </c>
      <c r="D15" s="137" t="str">
        <f ca="1">IFERROR(OFFSET(TABLE!D$1,'M55'!B15-1,0),"")</f>
        <v>Tim Towler</v>
      </c>
      <c r="E15" s="138">
        <f ca="1">IFERROR(VLOOKUP(D15,TABLE!D:P,8,FALSE),"")</f>
        <v>2</v>
      </c>
      <c r="F15" s="139">
        <f ca="1">IFERROR(VLOOKUP(D15,TABLE!D:P,13,FALSE),"")</f>
        <v>179</v>
      </c>
    </row>
    <row r="16" spans="1:6" ht="14.5" x14ac:dyDescent="0.35">
      <c r="A16" s="20">
        <f t="shared" si="1"/>
        <v>15</v>
      </c>
      <c r="B16" s="20">
        <f>IFERROR(MATCH(A$1&amp;A16,TABLE!B:B,0),"")</f>
        <v>185</v>
      </c>
      <c r="C16" s="137">
        <f t="shared" si="0"/>
        <v>15</v>
      </c>
      <c r="D16" s="137" t="str">
        <f ca="1">IFERROR(OFFSET(TABLE!D$1,'M55'!B16-1,0),"")</f>
        <v>Keith Taylor</v>
      </c>
      <c r="E16" s="138">
        <f ca="1">IFERROR(VLOOKUP(D16,TABLE!D:P,8,FALSE),"")</f>
        <v>1</v>
      </c>
      <c r="F16" s="139">
        <f ca="1">IFERROR(VLOOKUP(D16,TABLE!D:P,13,FALSE),"")</f>
        <v>83</v>
      </c>
    </row>
    <row r="17" spans="1:6" ht="14.5" x14ac:dyDescent="0.35">
      <c r="A17" s="20">
        <f t="shared" si="1"/>
        <v>16</v>
      </c>
      <c r="B17" s="20">
        <f>IFERROR(MATCH(A$1&amp;A17,TABLE!B:B,0),"")</f>
        <v>189</v>
      </c>
      <c r="C17" s="137">
        <f t="shared" si="0"/>
        <v>16</v>
      </c>
      <c r="D17" s="137" t="str">
        <f ca="1">IFERROR(OFFSET(TABLE!D$1,'M55'!B17-1,0),"")</f>
        <v>Trevor Burton</v>
      </c>
      <c r="E17" s="138">
        <f ca="1">IFERROR(VLOOKUP(D17,TABLE!D:P,8,FALSE),"")</f>
        <v>1</v>
      </c>
      <c r="F17" s="139">
        <f ca="1">IFERROR(VLOOKUP(D17,TABLE!D:P,13,FALSE),"")</f>
        <v>80</v>
      </c>
    </row>
    <row r="18" spans="1:6" ht="14.5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IFERROR(OFFSET(TABLE!D$1,'M55'!B18-1,0),"")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IFERROR(OFFSET(TABLE!D$1,'M55'!B19-1,0),"")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IFERROR(OFFSET(TABLE!D$1,'M55'!B20-1,0),"")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IFERROR(OFFSET(TABLE!D$1,'M55'!B21-1,0),"")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IFERROR(OFFSET(TABLE!D$1,'M55'!B22-1,0),"")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IFERROR(OFFSET(TABLE!D$1,'M55'!B23-1,0),"")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IFERROR(OFFSET(TABLE!D$1,'M55'!B24-1,0),"")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IFERROR(OFFSET(TABLE!D$1,'M55'!B25-1,0),"")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IFERROR(OFFSET(TABLE!D$1,'M55'!B26-1,0),"")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IFERROR(OFFSET(TABLE!D$1,'M55'!B27-1,0),"")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IFERROR(OFFSET(TABLE!D$1,'M55'!B28-1,0),"")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IFERROR(OFFSET(TABLE!D$1,'M55'!B29-1,0),"")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IFERROR(OFFSET(TABLE!D$1,'M55'!B30-1,0),"")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IFERROR(OFFSET(TABLE!D$1,'M55'!B31-1,0),"")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IFERROR(OFFSET(TABLE!D$1,'M55'!B32-1,0),"")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IFERROR(OFFSET(TABLE!D$1,'M55'!B33-1,0),"")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IFERROR(OFFSET(TABLE!D$1,'M55'!B34-1,0),"")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IFERROR(OFFSET(TABLE!D$1,'M55'!B35-1,0),"")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IFERROR(OFFSET(TABLE!D$1,'M55'!B36-1,0),"")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IFERROR(OFFSET(TABLE!D$1,'M55'!B37-1,0),"")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IFERROR(OFFSET(TABLE!D$1,'M55'!B38-1,0),"")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IFERROR(OFFSET(TABLE!D$1,'M55'!B39-1,0),"")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IFERROR(OFFSET(TABLE!D$1,'M55'!B40-1,0),"")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IFERROR(OFFSET(TABLE!D$1,'M55'!B41-1,0),"")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IFERROR(OFFSET(TABLE!D$1,'M55'!B42-1,0),"")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IFERROR(OFFSET(TABLE!D$1,'M55'!B43-1,0),"")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IFERROR(OFFSET(TABLE!D$1,'M55'!B44-1,0),"")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IFERROR(OFFSET(TABLE!D$1,'M55'!B45-1,0),"")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IFERROR(OFFSET(TABLE!D$1,'M55'!B46-1,0),"")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IFERROR(OFFSET(TABLE!D$1,'M55'!B47-1,0),"")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IFERROR(OFFSET(TABLE!D$1,'M55'!B48-1,0),"")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IFERROR(OFFSET(TABLE!D$1,'M55'!B49-1,0),"")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IFERROR(OFFSET(TABLE!D$1,'M55'!B50-1,0),"")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IFERROR(OFFSET(TABLE!D$1,'M55'!B51-1,0),"")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143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IFERROR(MATCH(A$1&amp;A2,TABLE!B:B,0),"")</f>
        <v>7</v>
      </c>
      <c r="C2" s="137">
        <f t="shared" ref="C2:C51" si="0">A2</f>
        <v>1</v>
      </c>
      <c r="D2" s="137" t="str">
        <f ca="1">IFERROR(OFFSET(TABLE!D$1,'F55'!B2-1,0),"")</f>
        <v>Amanda Spencer</v>
      </c>
      <c r="E2" s="138">
        <f ca="1">IFERROR(VLOOKUP(D2,TABLE!D:P,8,FALSE),"")</f>
        <v>17</v>
      </c>
      <c r="F2" s="139">
        <f ca="1">IFERROR(VLOOKUP(D2,TABLE!D:P,13,FALSE),"")</f>
        <v>798</v>
      </c>
    </row>
    <row r="3" spans="1:6" ht="14.5" x14ac:dyDescent="0.35">
      <c r="A3" s="20">
        <f t="shared" ref="A3:A51" si="1">A2+1</f>
        <v>2</v>
      </c>
      <c r="B3" s="20">
        <f>IFERROR(MATCH(A$1&amp;A3,TABLE!B:B,0),"")</f>
        <v>14</v>
      </c>
      <c r="C3" s="137">
        <f t="shared" si="0"/>
        <v>2</v>
      </c>
      <c r="D3" s="137" t="str">
        <f ca="1">IFERROR(OFFSET(TABLE!D$1,'F55'!B3-1,0),"")</f>
        <v>Leila Kara</v>
      </c>
      <c r="E3" s="138">
        <f ca="1">IFERROR(VLOOKUP(D3,TABLE!D:P,8,FALSE),"")</f>
        <v>26</v>
      </c>
      <c r="F3" s="139">
        <f ca="1">IFERROR(VLOOKUP(D3,TABLE!D:P,13,FALSE),"")</f>
        <v>776</v>
      </c>
    </row>
    <row r="4" spans="1:6" ht="14.5" x14ac:dyDescent="0.35">
      <c r="A4" s="20">
        <f t="shared" si="1"/>
        <v>3</v>
      </c>
      <c r="B4" s="20">
        <f>IFERROR(MATCH(A$1&amp;A4,TABLE!B:B,0),"")</f>
        <v>18</v>
      </c>
      <c r="C4" s="137">
        <f t="shared" si="0"/>
        <v>3</v>
      </c>
      <c r="D4" s="137" t="str">
        <f ca="1">IFERROR(OFFSET(TABLE!D$1,'F55'!B4-1,0),"")</f>
        <v>Sue Sunderland</v>
      </c>
      <c r="E4" s="138">
        <f ca="1">IFERROR(VLOOKUP(D4,TABLE!D:P,8,FALSE),"")</f>
        <v>10</v>
      </c>
      <c r="F4" s="139">
        <f ca="1">IFERROR(VLOOKUP(D4,TABLE!D:P,13,FALSE),"")</f>
        <v>742</v>
      </c>
    </row>
    <row r="5" spans="1:6" ht="14.5" x14ac:dyDescent="0.35">
      <c r="A5" s="20">
        <f t="shared" si="1"/>
        <v>4</v>
      </c>
      <c r="B5" s="20">
        <f>IFERROR(MATCH(A$1&amp;A5,TABLE!B:B,0),"")</f>
        <v>34</v>
      </c>
      <c r="C5" s="137">
        <f t="shared" si="0"/>
        <v>4</v>
      </c>
      <c r="D5" s="137" t="str">
        <f ca="1">IFERROR(OFFSET(TABLE!D$1,'F55'!B5-1,0),"")</f>
        <v>Jillian Sabourn</v>
      </c>
      <c r="E5" s="138">
        <f ca="1">IFERROR(VLOOKUP(D5,TABLE!D:P,8,FALSE),"")</f>
        <v>4</v>
      </c>
      <c r="F5" s="139">
        <f ca="1">IFERROR(VLOOKUP(D5,TABLE!D:P,13,FALSE),"")</f>
        <v>349</v>
      </c>
    </row>
    <row r="6" spans="1:6" ht="14.5" x14ac:dyDescent="0.35">
      <c r="A6" s="20">
        <f t="shared" si="1"/>
        <v>5</v>
      </c>
      <c r="B6" s="20">
        <f>IFERROR(MATCH(A$1&amp;A6,TABLE!B:B,0),"")</f>
        <v>48</v>
      </c>
      <c r="C6" s="137">
        <f t="shared" si="0"/>
        <v>5</v>
      </c>
      <c r="D6" s="137" t="str">
        <f ca="1">IFERROR(OFFSET(TABLE!D$1,'F55'!B6-1,0),"")</f>
        <v>Stella Cross</v>
      </c>
      <c r="E6" s="138">
        <f ca="1">IFERROR(VLOOKUP(D6,TABLE!D:P,8,FALSE),"")</f>
        <v>2</v>
      </c>
      <c r="F6" s="139">
        <f ca="1">IFERROR(VLOOKUP(D6,TABLE!D:P,13,FALSE),"")</f>
        <v>170</v>
      </c>
    </row>
    <row r="7" spans="1:6" ht="14.5" x14ac:dyDescent="0.35">
      <c r="A7" s="20">
        <f t="shared" si="1"/>
        <v>6</v>
      </c>
      <c r="B7" s="20">
        <f>IFERROR(MATCH(A$1&amp;A7,TABLE!B:B,0),"")</f>
        <v>51</v>
      </c>
      <c r="C7" s="137">
        <f t="shared" si="0"/>
        <v>6</v>
      </c>
      <c r="D7" s="137" t="str">
        <f ca="1">IFERROR(OFFSET(TABLE!D$1,'F55'!B7-1,0),"")</f>
        <v>Theresa Oldroyd</v>
      </c>
      <c r="E7" s="138">
        <f ca="1">IFERROR(VLOOKUP(D7,TABLE!D:P,8,FALSE),"")</f>
        <v>1</v>
      </c>
      <c r="F7" s="139">
        <f ca="1">IFERROR(VLOOKUP(D7,TABLE!D:P,13,FALSE),"")</f>
        <v>100</v>
      </c>
    </row>
    <row r="8" spans="1:6" ht="14.5" x14ac:dyDescent="0.35">
      <c r="A8" s="20">
        <f t="shared" si="1"/>
        <v>7</v>
      </c>
      <c r="B8" s="20" t="str">
        <f>IFERROR(MATCH(A$1&amp;A8,TABLE!B:B,0),"")</f>
        <v/>
      </c>
      <c r="C8" s="137">
        <f t="shared" si="0"/>
        <v>7</v>
      </c>
      <c r="D8" s="137" t="str">
        <f ca="1">IFERROR(OFFSET(TABLE!D$1,'F55'!B8-1,0),"")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IFERROR(MATCH(A$1&amp;A9,TABLE!B:B,0),"")</f>
        <v/>
      </c>
      <c r="C9" s="137">
        <f t="shared" si="0"/>
        <v>8</v>
      </c>
      <c r="D9" s="137" t="str">
        <f ca="1">IFERROR(OFFSET(TABLE!D$1,'F55'!B9-1,0),"")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IFERROR(MATCH(A$1&amp;A10,TABLE!B:B,0),"")</f>
        <v/>
      </c>
      <c r="C10" s="137">
        <f t="shared" si="0"/>
        <v>9</v>
      </c>
      <c r="D10" s="137" t="str">
        <f ca="1">IFERROR(OFFSET(TABLE!D$1,'F55'!B10-1,0),"")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IFERROR(MATCH(A$1&amp;A11,TABLE!B:B,0),"")</f>
        <v/>
      </c>
      <c r="C11" s="137">
        <f t="shared" si="0"/>
        <v>10</v>
      </c>
      <c r="D11" s="137" t="str">
        <f ca="1">IFERROR(OFFSET(TABLE!D$1,'F55'!B11-1,0),"")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IFERROR(MATCH(A$1&amp;A12,TABLE!B:B,0),"")</f>
        <v/>
      </c>
      <c r="C12" s="137">
        <f t="shared" si="0"/>
        <v>11</v>
      </c>
      <c r="D12" s="137" t="str">
        <f ca="1">IFERROR(OFFSET(TABLE!D$1,'F55'!B12-1,0),"")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IFERROR(MATCH(A$1&amp;A13,TABLE!B:B,0),"")</f>
        <v/>
      </c>
      <c r="C13" s="137">
        <f t="shared" si="0"/>
        <v>12</v>
      </c>
      <c r="D13" s="137" t="str">
        <f ca="1">IFERROR(OFFSET(TABLE!D$1,'F55'!B13-1,0),"")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IFERROR(MATCH(A$1&amp;A14,TABLE!B:B,0),"")</f>
        <v/>
      </c>
      <c r="C14" s="137">
        <f t="shared" si="0"/>
        <v>13</v>
      </c>
      <c r="D14" s="137" t="str">
        <f ca="1">IFERROR(OFFSET(TABLE!D$1,'F55'!B14-1,0),"")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IFERROR(MATCH(A$1&amp;A15,TABLE!B:B,0),"")</f>
        <v/>
      </c>
      <c r="C15" s="137">
        <f t="shared" si="0"/>
        <v>14</v>
      </c>
      <c r="D15" s="137" t="str">
        <f ca="1">IFERROR(OFFSET(TABLE!D$1,'F55'!B15-1,0),"")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IFERROR(MATCH(A$1&amp;A16,TABLE!B:B,0),"")</f>
        <v/>
      </c>
      <c r="C16" s="137">
        <f t="shared" si="0"/>
        <v>15</v>
      </c>
      <c r="D16" s="137" t="str">
        <f ca="1">IFERROR(OFFSET(TABLE!D$1,'F55'!B16-1,0),"")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IFERROR(MATCH(A$1&amp;A17,TABLE!B:B,0),"")</f>
        <v/>
      </c>
      <c r="C17" s="137">
        <f t="shared" si="0"/>
        <v>16</v>
      </c>
      <c r="D17" s="137" t="str">
        <f ca="1">IFERROR(OFFSET(TABLE!D$1,'F55'!B17-1,0),"")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IFERROR(OFFSET(TABLE!D$1,'F55'!B18-1,0),"")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IFERROR(OFFSET(TABLE!D$1,'F55'!B19-1,0),"")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IFERROR(OFFSET(TABLE!D$1,'F55'!B20-1,0),"")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IFERROR(OFFSET(TABLE!D$1,'F55'!B21-1,0),"")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IFERROR(OFFSET(TABLE!D$1,'F55'!B22-1,0),"")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IFERROR(OFFSET(TABLE!D$1,'F55'!B23-1,0),"")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IFERROR(OFFSET(TABLE!D$1,'F55'!B24-1,0),"")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IFERROR(OFFSET(TABLE!D$1,'F55'!B25-1,0),"")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IFERROR(OFFSET(TABLE!D$1,'F55'!B26-1,0),"")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IFERROR(OFFSET(TABLE!D$1,'F55'!B27-1,0),"")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IFERROR(OFFSET(TABLE!D$1,'F55'!B28-1,0),"")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IFERROR(OFFSET(TABLE!D$1,'F55'!B29-1,0),"")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IFERROR(OFFSET(TABLE!D$1,'F55'!B30-1,0),"")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IFERROR(OFFSET(TABLE!D$1,'F55'!B31-1,0),"")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IFERROR(OFFSET(TABLE!D$1,'F55'!B32-1,0),"")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IFERROR(OFFSET(TABLE!D$1,'F55'!B33-1,0),"")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IFERROR(OFFSET(TABLE!D$1,'F55'!B34-1,0),"")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IFERROR(OFFSET(TABLE!D$1,'F55'!B35-1,0),"")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IFERROR(OFFSET(TABLE!D$1,'F55'!B36-1,0),"")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IFERROR(OFFSET(TABLE!D$1,'F55'!B37-1,0),"")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IFERROR(OFFSET(TABLE!D$1,'F55'!B38-1,0),"")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IFERROR(OFFSET(TABLE!D$1,'F55'!B39-1,0),"")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IFERROR(OFFSET(TABLE!D$1,'F55'!B40-1,0),"")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IFERROR(OFFSET(TABLE!D$1,'F55'!B41-1,0),"")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IFERROR(OFFSET(TABLE!D$1,'F55'!B42-1,0),"")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IFERROR(OFFSET(TABLE!D$1,'F55'!B43-1,0),"")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IFERROR(OFFSET(TABLE!D$1,'F55'!B44-1,0),"")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IFERROR(OFFSET(TABLE!D$1,'F55'!B45-1,0),"")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IFERROR(OFFSET(TABLE!D$1,'F55'!B46-1,0),"")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IFERROR(OFFSET(TABLE!D$1,'F55'!B47-1,0),"")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IFERROR(OFFSET(TABLE!D$1,'F55'!B48-1,0),"")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IFERROR(OFFSET(TABLE!D$1,'F55'!B49-1,0),"")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IFERROR(OFFSET(TABLE!D$1,'F55'!B50-1,0),"")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IFERROR(OFFSET(TABLE!D$1,'F55'!B51-1,0),"")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51"/>
  <sheetViews>
    <sheetView topLeftCell="C1" workbookViewId="0"/>
  </sheetViews>
  <sheetFormatPr defaultColWidth="14.453125" defaultRowHeight="15" customHeight="1" x14ac:dyDescent="0.35"/>
  <cols>
    <col min="1" max="2" width="14.453125" hidden="1"/>
    <col min="3" max="3" width="9.54296875" customWidth="1"/>
    <col min="4" max="4" width="21.453125" customWidth="1"/>
    <col min="5" max="5" width="12.453125" customWidth="1"/>
    <col min="6" max="6" width="11.08984375" customWidth="1"/>
  </cols>
  <sheetData>
    <row r="1" spans="1:6" x14ac:dyDescent="0.35">
      <c r="A1" s="133" t="s">
        <v>241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x14ac:dyDescent="0.35">
      <c r="A2" s="20">
        <v>1</v>
      </c>
      <c r="B2" s="20">
        <f>IFERROR(MATCH(A$1&amp;A2,TABLE!B:B,0),"")</f>
        <v>84</v>
      </c>
      <c r="C2" s="137">
        <f t="shared" ref="C2:C51" si="0">A2</f>
        <v>1</v>
      </c>
      <c r="D2" s="137" t="str">
        <f ca="1">IFERROR(OFFSET(TABLE!D$1,'M65'!B2-1,0),"")</f>
        <v>Ken Fox</v>
      </c>
      <c r="E2" s="138">
        <f ca="1">IFERROR(VLOOKUP(D2,TABLE!D:P,8,FALSE),"")</f>
        <v>20</v>
      </c>
      <c r="F2" s="139">
        <f ca="1">IFERROR(VLOOKUP(D2,TABLE!D:P,13,FALSE),"")</f>
        <v>735</v>
      </c>
    </row>
    <row r="3" spans="1:6" x14ac:dyDescent="0.35">
      <c r="A3" s="20">
        <f t="shared" ref="A3:A51" si="1">A2+1</f>
        <v>2</v>
      </c>
      <c r="B3" s="20">
        <f>IFERROR(MATCH(A$1&amp;A3,TABLE!B:B,0),"")</f>
        <v>85</v>
      </c>
      <c r="C3" s="137">
        <f t="shared" si="0"/>
        <v>2</v>
      </c>
      <c r="D3" s="137" t="str">
        <f ca="1">IFERROR(OFFSET(TABLE!D$1,'M65'!B3-1,0),"")</f>
        <v>Chris Sawyer</v>
      </c>
      <c r="E3" s="138">
        <f ca="1">IFERROR(VLOOKUP(D3,TABLE!D:P,8,FALSE),"")</f>
        <v>15</v>
      </c>
      <c r="F3" s="139">
        <f ca="1">IFERROR(VLOOKUP(D3,TABLE!D:P,13,FALSE),"")</f>
        <v>728</v>
      </c>
    </row>
    <row r="4" spans="1:6" x14ac:dyDescent="0.35">
      <c r="A4" s="20">
        <f t="shared" si="1"/>
        <v>3</v>
      </c>
      <c r="B4" s="20">
        <f>IFERROR(MATCH(A$1&amp;A4,TABLE!B:B,0),"")</f>
        <v>90</v>
      </c>
      <c r="C4" s="137">
        <f t="shared" si="0"/>
        <v>3</v>
      </c>
      <c r="D4" s="137" t="str">
        <f ca="1">IFERROR(OFFSET(TABLE!D$1,'M65'!B4-1,0),"")</f>
        <v>Keith Brewster</v>
      </c>
      <c r="E4" s="138">
        <f ca="1">IFERROR(VLOOKUP(D4,TABLE!D:P,8,FALSE),"")</f>
        <v>10</v>
      </c>
      <c r="F4" s="139">
        <f ca="1">IFERROR(VLOOKUP(D4,TABLE!D:P,13,FALSE),"")</f>
        <v>693</v>
      </c>
    </row>
    <row r="5" spans="1:6" x14ac:dyDescent="0.35">
      <c r="A5" s="20">
        <f t="shared" si="1"/>
        <v>4</v>
      </c>
      <c r="B5" s="20">
        <f>IFERROR(MATCH(A$1&amp;A5,TABLE!B:B,0),"")</f>
        <v>93</v>
      </c>
      <c r="C5" s="137">
        <f t="shared" si="0"/>
        <v>4</v>
      </c>
      <c r="D5" s="137" t="str">
        <f ca="1">IFERROR(OFFSET(TABLE!D$1,'M65'!B5-1,0),"")</f>
        <v>Bob Jackson</v>
      </c>
      <c r="E5" s="138">
        <f ca="1">IFERROR(VLOOKUP(D5,TABLE!D:P,8,FALSE),"")</f>
        <v>11</v>
      </c>
      <c r="F5" s="139">
        <f ca="1">IFERROR(VLOOKUP(D5,TABLE!D:P,13,FALSE),"")</f>
        <v>678</v>
      </c>
    </row>
    <row r="6" spans="1:6" x14ac:dyDescent="0.35">
      <c r="A6" s="20">
        <f t="shared" si="1"/>
        <v>5</v>
      </c>
      <c r="B6" s="20">
        <f>IFERROR(MATCH(A$1&amp;A6,TABLE!B:B,0),"")</f>
        <v>108</v>
      </c>
      <c r="C6" s="137">
        <f t="shared" si="0"/>
        <v>5</v>
      </c>
      <c r="D6" s="137" t="str">
        <f ca="1">IFERROR(OFFSET(TABLE!D$1,'M65'!B6-1,0),"")</f>
        <v>Mick Tinker</v>
      </c>
      <c r="E6" s="138">
        <f ca="1">IFERROR(VLOOKUP(D6,TABLE!D:P,8,FALSE),"")</f>
        <v>6</v>
      </c>
      <c r="F6" s="139">
        <f ca="1">IFERROR(VLOOKUP(D6,TABLE!D:P,13,FALSE),"")</f>
        <v>471</v>
      </c>
    </row>
    <row r="7" spans="1:6" x14ac:dyDescent="0.35">
      <c r="A7" s="20">
        <f t="shared" si="1"/>
        <v>6</v>
      </c>
      <c r="B7" s="20">
        <f>IFERROR(MATCH(A$1&amp;A7,TABLE!B:B,0),"")</f>
        <v>109</v>
      </c>
      <c r="C7" s="137">
        <f t="shared" si="0"/>
        <v>6</v>
      </c>
      <c r="D7" s="137" t="str">
        <f ca="1">IFERROR(OFFSET(TABLE!D$1,'M65'!B7-1,0),"")</f>
        <v>John Hussey</v>
      </c>
      <c r="E7" s="138">
        <f ca="1">IFERROR(VLOOKUP(D7,TABLE!D:P,8,FALSE),"")</f>
        <v>6</v>
      </c>
      <c r="F7" s="139">
        <f ca="1">IFERROR(VLOOKUP(D7,TABLE!D:P,13,FALSE),"")</f>
        <v>469</v>
      </c>
    </row>
    <row r="8" spans="1:6" x14ac:dyDescent="0.35">
      <c r="A8" s="20">
        <f t="shared" si="1"/>
        <v>7</v>
      </c>
      <c r="B8" s="20">
        <f>IFERROR(MATCH(A$1&amp;A8,TABLE!B:B,0),"")</f>
        <v>112</v>
      </c>
      <c r="C8" s="137">
        <f t="shared" si="0"/>
        <v>7</v>
      </c>
      <c r="D8" s="137" t="str">
        <f ca="1">IFERROR(OFFSET(TABLE!D$1,'M65'!B8-1,0),"")</f>
        <v>Leroy Sutton</v>
      </c>
      <c r="E8" s="138">
        <f ca="1">IFERROR(VLOOKUP(D8,TABLE!D:P,8,FALSE),"")</f>
        <v>5</v>
      </c>
      <c r="F8" s="139">
        <f ca="1">IFERROR(VLOOKUP(D8,TABLE!D:P,13,FALSE),"")</f>
        <v>448</v>
      </c>
    </row>
    <row r="9" spans="1:6" x14ac:dyDescent="0.35">
      <c r="A9" s="20">
        <f t="shared" si="1"/>
        <v>8</v>
      </c>
      <c r="B9" s="20">
        <f>IFERROR(MATCH(A$1&amp;A9,TABLE!B:B,0),"")</f>
        <v>116</v>
      </c>
      <c r="C9" s="137">
        <f t="shared" si="0"/>
        <v>8</v>
      </c>
      <c r="D9" s="137" t="str">
        <f ca="1">IFERROR(OFFSET(TABLE!D$1,'M65'!B9-1,0),"")</f>
        <v>Michael Brough</v>
      </c>
      <c r="E9" s="138">
        <f ca="1">IFERROR(VLOOKUP(D9,TABLE!D:P,8,FALSE),"")</f>
        <v>5</v>
      </c>
      <c r="F9" s="139">
        <f ca="1">IFERROR(VLOOKUP(D9,TABLE!D:P,13,FALSE),"")</f>
        <v>392</v>
      </c>
    </row>
    <row r="10" spans="1:6" x14ac:dyDescent="0.35">
      <c r="A10" s="20">
        <f t="shared" si="1"/>
        <v>9</v>
      </c>
      <c r="B10" s="20">
        <f>IFERROR(MATCH(A$1&amp;A10,TABLE!B:B,0),"")</f>
        <v>152</v>
      </c>
      <c r="C10" s="137">
        <f t="shared" si="0"/>
        <v>9</v>
      </c>
      <c r="D10" s="137" t="str">
        <f ca="1">IFERROR(OFFSET(TABLE!D$1,'M65'!B10-1,0),"")</f>
        <v>Tahir Akhtar</v>
      </c>
      <c r="E10" s="138">
        <f ca="1">IFERROR(VLOOKUP(D10,TABLE!D:P,8,FALSE),"")</f>
        <v>2</v>
      </c>
      <c r="F10" s="139">
        <f ca="1">IFERROR(VLOOKUP(D10,TABLE!D:P,13,FALSE),"")</f>
        <v>180</v>
      </c>
    </row>
    <row r="11" spans="1:6" x14ac:dyDescent="0.35">
      <c r="A11" s="20">
        <f t="shared" si="1"/>
        <v>10</v>
      </c>
      <c r="B11" s="20">
        <f>IFERROR(MATCH(A$1&amp;A11,TABLE!B:B,0),"")</f>
        <v>156</v>
      </c>
      <c r="C11" s="137">
        <f t="shared" si="0"/>
        <v>10</v>
      </c>
      <c r="D11" s="137" t="str">
        <f ca="1">IFERROR(OFFSET(TABLE!D$1,'M65'!B11-1,0),"")</f>
        <v>Alan Hutchinson</v>
      </c>
      <c r="E11" s="138">
        <f ca="1">IFERROR(VLOOKUP(D11,TABLE!D:P,8,FALSE),"")</f>
        <v>2</v>
      </c>
      <c r="F11" s="139">
        <f ca="1">IFERROR(VLOOKUP(D11,TABLE!D:P,13,FALSE),"")</f>
        <v>171</v>
      </c>
    </row>
    <row r="12" spans="1:6" x14ac:dyDescent="0.35">
      <c r="A12" s="20">
        <f t="shared" si="1"/>
        <v>11</v>
      </c>
      <c r="B12" s="20">
        <f>IFERROR(MATCH(A$1&amp;A12,TABLE!B:B,0),"")</f>
        <v>174</v>
      </c>
      <c r="C12" s="137">
        <f t="shared" si="0"/>
        <v>11</v>
      </c>
      <c r="D12" s="137" t="str">
        <f ca="1">IFERROR(OFFSET(TABLE!D$1,'M65'!B12-1,0),"")</f>
        <v>Paul Berwin</v>
      </c>
      <c r="E12" s="138">
        <f ca="1">IFERROR(VLOOKUP(D12,TABLE!D:P,8,FALSE),"")</f>
        <v>1</v>
      </c>
      <c r="F12" s="139">
        <f ca="1">IFERROR(VLOOKUP(D12,TABLE!D:P,13,FALSE),"")</f>
        <v>90</v>
      </c>
    </row>
    <row r="13" spans="1:6" x14ac:dyDescent="0.35">
      <c r="A13" s="20">
        <f t="shared" si="1"/>
        <v>12</v>
      </c>
      <c r="B13" s="20">
        <f>IFERROR(MATCH(A$1&amp;A13,TABLE!B:B,0),"")</f>
        <v>184</v>
      </c>
      <c r="C13" s="137">
        <f t="shared" si="0"/>
        <v>12</v>
      </c>
      <c r="D13" s="137" t="str">
        <f ca="1">IFERROR(OFFSET(TABLE!D$1,'M65'!B13-1,0),"")</f>
        <v>Ian Place</v>
      </c>
      <c r="E13" s="138">
        <f ca="1">IFERROR(VLOOKUP(D13,TABLE!D:P,8,FALSE),"")</f>
        <v>1</v>
      </c>
      <c r="F13" s="139">
        <f ca="1">IFERROR(VLOOKUP(D13,TABLE!D:P,13,FALSE),"")</f>
        <v>83</v>
      </c>
    </row>
    <row r="14" spans="1:6" x14ac:dyDescent="0.35">
      <c r="A14" s="20">
        <f t="shared" si="1"/>
        <v>13</v>
      </c>
      <c r="B14" s="20">
        <f>IFERROR(MATCH(A$1&amp;A14,TABLE!B:B,0),"")</f>
        <v>190</v>
      </c>
      <c r="C14" s="137">
        <f t="shared" si="0"/>
        <v>13</v>
      </c>
      <c r="D14" s="137" t="str">
        <f ca="1">IFERROR(OFFSET(TABLE!D$1,'M65'!B14-1,0),"")</f>
        <v>Paul White</v>
      </c>
      <c r="E14" s="138">
        <f ca="1">IFERROR(VLOOKUP(D14,TABLE!D:P,8,FALSE),"")</f>
        <v>1</v>
      </c>
      <c r="F14" s="139">
        <f ca="1">IFERROR(VLOOKUP(D14,TABLE!D:P,13,FALSE),"")</f>
        <v>76</v>
      </c>
    </row>
    <row r="15" spans="1:6" x14ac:dyDescent="0.35">
      <c r="A15" s="20">
        <f t="shared" si="1"/>
        <v>14</v>
      </c>
      <c r="B15" s="20" t="str">
        <f>IFERROR(MATCH(A$1&amp;A15,TABLE!B:B,0),"")</f>
        <v/>
      </c>
      <c r="C15" s="137">
        <f t="shared" si="0"/>
        <v>14</v>
      </c>
      <c r="D15" s="137" t="str">
        <f ca="1">IFERROR(OFFSET(TABLE!D$1,'M65'!B15-1,0),"")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x14ac:dyDescent="0.35">
      <c r="A16" s="20">
        <f t="shared" si="1"/>
        <v>15</v>
      </c>
      <c r="B16" s="20" t="str">
        <f>IFERROR(MATCH(A$1&amp;A16,TABLE!B:B,0),"")</f>
        <v/>
      </c>
      <c r="C16" s="137">
        <f t="shared" si="0"/>
        <v>15</v>
      </c>
      <c r="D16" s="137" t="str">
        <f ca="1">IFERROR(OFFSET(TABLE!D$1,'M65'!B16-1,0),"")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x14ac:dyDescent="0.35">
      <c r="A17" s="20">
        <f t="shared" si="1"/>
        <v>16</v>
      </c>
      <c r="B17" s="20" t="str">
        <f>IFERROR(MATCH(A$1&amp;A17,TABLE!B:B,0),"")</f>
        <v/>
      </c>
      <c r="C17" s="137">
        <f t="shared" si="0"/>
        <v>16</v>
      </c>
      <c r="D17" s="137" t="str">
        <f ca="1">IFERROR(OFFSET(TABLE!D$1,'M65'!B17-1,0),"")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IFERROR(OFFSET(TABLE!D$1,'M65'!B18-1,0),"")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IFERROR(OFFSET(TABLE!D$1,'M65'!B19-1,0),"")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IFERROR(OFFSET(TABLE!D$1,'M65'!B20-1,0),"")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IFERROR(OFFSET(TABLE!D$1,'M65'!B21-1,0),"")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IFERROR(OFFSET(TABLE!D$1,'M65'!B22-1,0),"")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IFERROR(OFFSET(TABLE!D$1,'M65'!B23-1,0),"")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IFERROR(OFFSET(TABLE!D$1,'M65'!B24-1,0),"")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IFERROR(OFFSET(TABLE!D$1,'M65'!B25-1,0),"")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IFERROR(OFFSET(TABLE!D$1,'M65'!B26-1,0),"")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IFERROR(OFFSET(TABLE!D$1,'M65'!B27-1,0),"")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IFERROR(OFFSET(TABLE!D$1,'M65'!B28-1,0),"")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IFERROR(OFFSET(TABLE!D$1,'M65'!B29-1,0),"")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IFERROR(OFFSET(TABLE!D$1,'M65'!B30-1,0),"")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IFERROR(OFFSET(TABLE!D$1,'M65'!B31-1,0),"")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IFERROR(OFFSET(TABLE!D$1,'M65'!B32-1,0),"")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IFERROR(OFFSET(TABLE!D$1,'M65'!B33-1,0),"")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IFERROR(OFFSET(TABLE!D$1,'M65'!B34-1,0),"")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IFERROR(OFFSET(TABLE!D$1,'M65'!B35-1,0),"")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IFERROR(OFFSET(TABLE!D$1,'M65'!B36-1,0),"")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IFERROR(OFFSET(TABLE!D$1,'M65'!B37-1,0),"")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IFERROR(OFFSET(TABLE!D$1,'M65'!B38-1,0),"")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IFERROR(OFFSET(TABLE!D$1,'M65'!B39-1,0),"")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IFERROR(OFFSET(TABLE!D$1,'M65'!B40-1,0),"")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IFERROR(OFFSET(TABLE!D$1,'M65'!B41-1,0),"")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IFERROR(OFFSET(TABLE!D$1,'M65'!B42-1,0),"")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IFERROR(OFFSET(TABLE!D$1,'M65'!B43-1,0),"")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IFERROR(OFFSET(TABLE!D$1,'M65'!B44-1,0),"")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IFERROR(OFFSET(TABLE!D$1,'M65'!B45-1,0),"")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IFERROR(OFFSET(TABLE!D$1,'M65'!B46-1,0),"")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IFERROR(OFFSET(TABLE!D$1,'M65'!B47-1,0),"")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IFERROR(OFFSET(TABLE!D$1,'M65'!B48-1,0),"")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IFERROR(OFFSET(TABLE!D$1,'M65'!B49-1,0),"")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IFERROR(OFFSET(TABLE!D$1,'M65'!B50-1,0),"")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IFERROR(OFFSET(TABLE!D$1,'M65'!B51-1,0),"")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51"/>
  <sheetViews>
    <sheetView topLeftCell="C1" workbookViewId="0"/>
  </sheetViews>
  <sheetFormatPr defaultColWidth="14.453125" defaultRowHeight="15" customHeight="1" x14ac:dyDescent="0.35"/>
  <cols>
    <col min="1" max="2" width="14.453125" hidden="1"/>
    <col min="3" max="3" width="10.26953125" customWidth="1"/>
    <col min="4" max="4" width="24.08984375" customWidth="1"/>
    <col min="5" max="5" width="12.81640625" customWidth="1"/>
    <col min="6" max="6" width="10.81640625" customWidth="1"/>
  </cols>
  <sheetData>
    <row r="1" spans="1:6" x14ac:dyDescent="0.35">
      <c r="A1" s="133" t="s">
        <v>164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x14ac:dyDescent="0.35">
      <c r="A2" s="20">
        <v>1</v>
      </c>
      <c r="B2" s="20">
        <f>IFERROR(MATCH(A$1&amp;A2,TABLE!B:B,0),"")</f>
        <v>20</v>
      </c>
      <c r="C2" s="137">
        <f t="shared" ref="C2:C51" si="0">A2</f>
        <v>1</v>
      </c>
      <c r="D2" s="137" t="str">
        <f ca="1">IFERROR(OFFSET(TABLE!D$1,'F65'!B2-1,0),"")</f>
        <v>Ruth Warren</v>
      </c>
      <c r="E2" s="138">
        <f ca="1">IFERROR(VLOOKUP(D2,TABLE!D:P,8,FALSE),"")</f>
        <v>8</v>
      </c>
      <c r="F2" s="139">
        <f ca="1">IFERROR(VLOOKUP(D2,TABLE!D:P,13,FALSE),"")</f>
        <v>730</v>
      </c>
    </row>
    <row r="3" spans="1:6" x14ac:dyDescent="0.35">
      <c r="A3" s="20">
        <f t="shared" ref="A3:A51" si="1">A2+1</f>
        <v>2</v>
      </c>
      <c r="B3" s="20">
        <f>IFERROR(MATCH(A$1&amp;A3,TABLE!B:B,0),"")</f>
        <v>39</v>
      </c>
      <c r="C3" s="137">
        <f t="shared" si="0"/>
        <v>2</v>
      </c>
      <c r="D3" s="137" t="str">
        <f ca="1">IFERROR(OFFSET(TABLE!D$1,'F65'!B3-1,0),"")</f>
        <v>Christine Huckerby</v>
      </c>
      <c r="E3" s="138">
        <f ca="1">IFERROR(VLOOKUP(D3,TABLE!D:P,8,FALSE),"")</f>
        <v>3</v>
      </c>
      <c r="F3" s="139">
        <f ca="1">IFERROR(VLOOKUP(D3,TABLE!D:P,13,FALSE),"")</f>
        <v>268</v>
      </c>
    </row>
    <row r="4" spans="1:6" x14ac:dyDescent="0.35">
      <c r="A4" s="20">
        <f t="shared" si="1"/>
        <v>3</v>
      </c>
      <c r="B4" s="20">
        <f>IFERROR(MATCH(A$1&amp;A4,TABLE!B:B,0),"")</f>
        <v>47</v>
      </c>
      <c r="C4" s="137">
        <f t="shared" si="0"/>
        <v>3</v>
      </c>
      <c r="D4" s="137" t="str">
        <f ca="1">IFERROR(OFFSET(TABLE!D$1,'F65'!B4-1,0),"")</f>
        <v>Jean Hussey</v>
      </c>
      <c r="E4" s="138">
        <f ca="1">IFERROR(VLOOKUP(D4,TABLE!D:P,8,FALSE),"")</f>
        <v>2</v>
      </c>
      <c r="F4" s="139">
        <f ca="1">IFERROR(VLOOKUP(D4,TABLE!D:P,13,FALSE),"")</f>
        <v>178</v>
      </c>
    </row>
    <row r="5" spans="1:6" x14ac:dyDescent="0.35">
      <c r="A5" s="20">
        <f t="shared" si="1"/>
        <v>4</v>
      </c>
      <c r="B5" s="20">
        <f>IFERROR(MATCH(A$1&amp;A5,TABLE!B:B,0),"")</f>
        <v>59</v>
      </c>
      <c r="C5" s="137">
        <f t="shared" si="0"/>
        <v>4</v>
      </c>
      <c r="D5" s="137" t="str">
        <f ca="1">IFERROR(OFFSET(TABLE!D$1,'F65'!B5-1,0),"")</f>
        <v>Maddy Illingworth</v>
      </c>
      <c r="E5" s="138">
        <f ca="1">IFERROR(VLOOKUP(D5,TABLE!D:P,8,FALSE),"")</f>
        <v>1</v>
      </c>
      <c r="F5" s="139">
        <f ca="1">IFERROR(VLOOKUP(D5,TABLE!D:P,13,FALSE),"")</f>
        <v>92</v>
      </c>
    </row>
    <row r="6" spans="1:6" x14ac:dyDescent="0.35">
      <c r="A6" s="20">
        <f t="shared" si="1"/>
        <v>5</v>
      </c>
      <c r="B6" s="20" t="str">
        <f>IFERROR(MATCH(A$1&amp;A6,TABLE!B:B,0),"")</f>
        <v/>
      </c>
      <c r="C6" s="137">
        <f t="shared" si="0"/>
        <v>5</v>
      </c>
      <c r="D6" s="137" t="str">
        <f ca="1">IFERROR(OFFSET(TABLE!D$1,'F65'!B6-1,0),"")</f>
        <v/>
      </c>
      <c r="E6" s="138" t="str">
        <f ca="1">IFERROR(VLOOKUP(D6,TABLE!D:P,8,FALSE),"")</f>
        <v/>
      </c>
      <c r="F6" s="139" t="str">
        <f ca="1">IFERROR(VLOOKUP(D6,TABLE!D:P,13,FALSE),"")</f>
        <v/>
      </c>
    </row>
    <row r="7" spans="1:6" x14ac:dyDescent="0.35">
      <c r="A7" s="20">
        <f t="shared" si="1"/>
        <v>6</v>
      </c>
      <c r="B7" s="20" t="str">
        <f>IFERROR(MATCH(A$1&amp;A7,TABLE!B:B,0),"")</f>
        <v/>
      </c>
      <c r="C7" s="137">
        <f t="shared" si="0"/>
        <v>6</v>
      </c>
      <c r="D7" s="137" t="str">
        <f ca="1">IFERROR(OFFSET(TABLE!D$1,'F65'!B7-1,0),"")</f>
        <v/>
      </c>
      <c r="E7" s="138" t="str">
        <f ca="1">IFERROR(VLOOKUP(D7,TABLE!D:P,8,FALSE),"")</f>
        <v/>
      </c>
      <c r="F7" s="139" t="str">
        <f ca="1">IFERROR(VLOOKUP(D7,TABLE!D:P,13,FALSE),"")</f>
        <v/>
      </c>
    </row>
    <row r="8" spans="1:6" x14ac:dyDescent="0.35">
      <c r="A8" s="20">
        <f t="shared" si="1"/>
        <v>7</v>
      </c>
      <c r="B8" s="20" t="str">
        <f>IFERROR(MATCH(A$1&amp;A8,TABLE!B:B,0),"")</f>
        <v/>
      </c>
      <c r="C8" s="137">
        <f t="shared" si="0"/>
        <v>7</v>
      </c>
      <c r="D8" s="137" t="str">
        <f ca="1">IFERROR(OFFSET(TABLE!D$1,'F65'!B8-1,0),"")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x14ac:dyDescent="0.35">
      <c r="A9" s="20">
        <f t="shared" si="1"/>
        <v>8</v>
      </c>
      <c r="B9" s="20" t="str">
        <f>IFERROR(MATCH(A$1&amp;A9,TABLE!B:B,0),"")</f>
        <v/>
      </c>
      <c r="C9" s="137">
        <f t="shared" si="0"/>
        <v>8</v>
      </c>
      <c r="D9" s="137" t="str">
        <f ca="1">IFERROR(OFFSET(TABLE!D$1,'F65'!B9-1,0),"")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x14ac:dyDescent="0.35">
      <c r="A10" s="20">
        <f t="shared" si="1"/>
        <v>9</v>
      </c>
      <c r="B10" s="20" t="str">
        <f>IFERROR(MATCH(A$1&amp;A10,TABLE!B:B,0),"")</f>
        <v/>
      </c>
      <c r="C10" s="137">
        <f t="shared" si="0"/>
        <v>9</v>
      </c>
      <c r="D10" s="137" t="str">
        <f ca="1">IFERROR(OFFSET(TABLE!D$1,'F65'!B10-1,0),"")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x14ac:dyDescent="0.35">
      <c r="A11" s="20">
        <f t="shared" si="1"/>
        <v>10</v>
      </c>
      <c r="B11" s="20" t="str">
        <f>IFERROR(MATCH(A$1&amp;A11,TABLE!B:B,0),"")</f>
        <v/>
      </c>
      <c r="C11" s="137">
        <f t="shared" si="0"/>
        <v>10</v>
      </c>
      <c r="D11" s="137" t="str">
        <f ca="1">IFERROR(OFFSET(TABLE!D$1,'F65'!B11-1,0),"")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x14ac:dyDescent="0.35">
      <c r="A12" s="20">
        <f t="shared" si="1"/>
        <v>11</v>
      </c>
      <c r="B12" s="20" t="str">
        <f>IFERROR(MATCH(A$1&amp;A12,TABLE!B:B,0),"")</f>
        <v/>
      </c>
      <c r="C12" s="137">
        <f t="shared" si="0"/>
        <v>11</v>
      </c>
      <c r="D12" s="137" t="str">
        <f ca="1">IFERROR(OFFSET(TABLE!D$1,'F65'!B12-1,0),"")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x14ac:dyDescent="0.35">
      <c r="A13" s="20">
        <f t="shared" si="1"/>
        <v>12</v>
      </c>
      <c r="B13" s="20" t="str">
        <f>IFERROR(MATCH(A$1&amp;A13,TABLE!B:B,0),"")</f>
        <v/>
      </c>
      <c r="C13" s="137">
        <f t="shared" si="0"/>
        <v>12</v>
      </c>
      <c r="D13" s="137" t="str">
        <f ca="1">IFERROR(OFFSET(TABLE!D$1,'F65'!B13-1,0),"")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x14ac:dyDescent="0.35">
      <c r="A14" s="20">
        <f t="shared" si="1"/>
        <v>13</v>
      </c>
      <c r="B14" s="20" t="str">
        <f>IFERROR(MATCH(A$1&amp;A14,TABLE!B:B,0),"")</f>
        <v/>
      </c>
      <c r="C14" s="137">
        <f t="shared" si="0"/>
        <v>13</v>
      </c>
      <c r="D14" s="137" t="str">
        <f ca="1">IFERROR(OFFSET(TABLE!D$1,'F65'!B14-1,0),"")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x14ac:dyDescent="0.35">
      <c r="A15" s="20">
        <f t="shared" si="1"/>
        <v>14</v>
      </c>
      <c r="B15" s="20" t="str">
        <f>IFERROR(MATCH(A$1&amp;A15,TABLE!B:B,0),"")</f>
        <v/>
      </c>
      <c r="C15" s="137">
        <f t="shared" si="0"/>
        <v>14</v>
      </c>
      <c r="D15" s="137" t="str">
        <f ca="1">IFERROR(OFFSET(TABLE!D$1,'F65'!B15-1,0),"")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x14ac:dyDescent="0.35">
      <c r="A16" s="20">
        <f t="shared" si="1"/>
        <v>15</v>
      </c>
      <c r="B16" s="20" t="str">
        <f>IFERROR(MATCH(A$1&amp;A16,TABLE!B:B,0),"")</f>
        <v/>
      </c>
      <c r="C16" s="137">
        <f t="shared" si="0"/>
        <v>15</v>
      </c>
      <c r="D16" s="137" t="str">
        <f ca="1">IFERROR(OFFSET(TABLE!D$1,'F65'!B16-1,0),"")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x14ac:dyDescent="0.35">
      <c r="A17" s="20">
        <f t="shared" si="1"/>
        <v>16</v>
      </c>
      <c r="B17" s="20" t="str">
        <f>IFERROR(MATCH(A$1&amp;A17,TABLE!B:B,0),"")</f>
        <v/>
      </c>
      <c r="C17" s="137">
        <f t="shared" si="0"/>
        <v>16</v>
      </c>
      <c r="D17" s="137" t="str">
        <f ca="1">IFERROR(OFFSET(TABLE!D$1,'F65'!B17-1,0),"")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x14ac:dyDescent="0.35">
      <c r="A18" s="20">
        <f t="shared" si="1"/>
        <v>17</v>
      </c>
      <c r="B18" s="20" t="str">
        <f>IFERROR(MATCH(A$1&amp;A18,TABLE!B:B,0),"")</f>
        <v/>
      </c>
      <c r="C18" s="137">
        <f t="shared" si="0"/>
        <v>17</v>
      </c>
      <c r="D18" s="137" t="str">
        <f ca="1">IFERROR(OFFSET(TABLE!D$1,'F65'!B18-1,0),"")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x14ac:dyDescent="0.35">
      <c r="A19" s="20">
        <f t="shared" si="1"/>
        <v>18</v>
      </c>
      <c r="B19" s="20" t="str">
        <f>IFERROR(MATCH(A$1&amp;A19,TABLE!B:B,0),"")</f>
        <v/>
      </c>
      <c r="C19" s="137">
        <f t="shared" si="0"/>
        <v>18</v>
      </c>
      <c r="D19" s="137" t="str">
        <f ca="1">IFERROR(OFFSET(TABLE!D$1,'F65'!B19-1,0),"")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x14ac:dyDescent="0.35">
      <c r="A20" s="20">
        <f t="shared" si="1"/>
        <v>19</v>
      </c>
      <c r="B20" s="20" t="str">
        <f>IFERROR(MATCH(A$1&amp;A20,TABLE!B:B,0),"")</f>
        <v/>
      </c>
      <c r="C20" s="137">
        <f t="shared" si="0"/>
        <v>19</v>
      </c>
      <c r="D20" s="137" t="str">
        <f ca="1">IFERROR(OFFSET(TABLE!D$1,'F65'!B20-1,0),"")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x14ac:dyDescent="0.35">
      <c r="A21" s="20">
        <f t="shared" si="1"/>
        <v>20</v>
      </c>
      <c r="B21" s="20" t="str">
        <f>IFERROR(MATCH(A$1&amp;A21,TABLE!B:B,0),"")</f>
        <v/>
      </c>
      <c r="C21" s="137">
        <f t="shared" si="0"/>
        <v>20</v>
      </c>
      <c r="D21" s="137" t="str">
        <f ca="1">IFERROR(OFFSET(TABLE!D$1,'F65'!B21-1,0),"")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x14ac:dyDescent="0.35">
      <c r="A22" s="20">
        <f t="shared" si="1"/>
        <v>21</v>
      </c>
      <c r="B22" s="20" t="str">
        <f>IFERROR(MATCH(A$1&amp;A22,TABLE!B:B,0),"")</f>
        <v/>
      </c>
      <c r="C22" s="137">
        <f t="shared" si="0"/>
        <v>21</v>
      </c>
      <c r="D22" s="137" t="str">
        <f ca="1">IFERROR(OFFSET(TABLE!D$1,'F65'!B22-1,0),"")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x14ac:dyDescent="0.35">
      <c r="A23" s="20">
        <f t="shared" si="1"/>
        <v>22</v>
      </c>
      <c r="B23" s="20" t="str">
        <f>IFERROR(MATCH(A$1&amp;A23,TABLE!B:B,0),"")</f>
        <v/>
      </c>
      <c r="C23" s="137">
        <f t="shared" si="0"/>
        <v>22</v>
      </c>
      <c r="D23" s="137" t="str">
        <f ca="1">IFERROR(OFFSET(TABLE!D$1,'F65'!B23-1,0),"")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x14ac:dyDescent="0.35">
      <c r="A24" s="20">
        <f t="shared" si="1"/>
        <v>23</v>
      </c>
      <c r="B24" s="20" t="str">
        <f>IFERROR(MATCH(A$1&amp;A24,TABLE!B:B,0),"")</f>
        <v/>
      </c>
      <c r="C24" s="137">
        <f t="shared" si="0"/>
        <v>23</v>
      </c>
      <c r="D24" s="137" t="str">
        <f ca="1">IFERROR(OFFSET(TABLE!D$1,'F65'!B24-1,0),"")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x14ac:dyDescent="0.35">
      <c r="A25" s="20">
        <f t="shared" si="1"/>
        <v>24</v>
      </c>
      <c r="B25" s="20" t="str">
        <f>IFERROR(MATCH(A$1&amp;A25,TABLE!B:B,0),"")</f>
        <v/>
      </c>
      <c r="C25" s="137">
        <f t="shared" si="0"/>
        <v>24</v>
      </c>
      <c r="D25" s="137" t="str">
        <f ca="1">IFERROR(OFFSET(TABLE!D$1,'F65'!B25-1,0),"")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x14ac:dyDescent="0.35">
      <c r="A26" s="20">
        <f t="shared" si="1"/>
        <v>25</v>
      </c>
      <c r="B26" s="20" t="str">
        <f>IFERROR(MATCH(A$1&amp;A26,TABLE!B:B,0),"")</f>
        <v/>
      </c>
      <c r="C26" s="137">
        <f t="shared" si="0"/>
        <v>25</v>
      </c>
      <c r="D26" s="137" t="str">
        <f ca="1">IFERROR(OFFSET(TABLE!D$1,'F65'!B26-1,0),"")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x14ac:dyDescent="0.35">
      <c r="A27" s="20">
        <f t="shared" si="1"/>
        <v>26</v>
      </c>
      <c r="B27" s="20" t="str">
        <f>IFERROR(MATCH(A$1&amp;A27,TABLE!B:B,0),"")</f>
        <v/>
      </c>
      <c r="C27" s="137">
        <f t="shared" si="0"/>
        <v>26</v>
      </c>
      <c r="D27" s="137" t="str">
        <f ca="1">IFERROR(OFFSET(TABLE!D$1,'F65'!B27-1,0),"")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x14ac:dyDescent="0.35">
      <c r="A28" s="20">
        <f t="shared" si="1"/>
        <v>27</v>
      </c>
      <c r="B28" s="20" t="str">
        <f>IFERROR(MATCH(A$1&amp;A28,TABLE!B:B,0),"")</f>
        <v/>
      </c>
      <c r="C28" s="137">
        <f t="shared" si="0"/>
        <v>27</v>
      </c>
      <c r="D28" s="137" t="str">
        <f ca="1">IFERROR(OFFSET(TABLE!D$1,'F65'!B28-1,0),"")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x14ac:dyDescent="0.35">
      <c r="A29" s="20">
        <f t="shared" si="1"/>
        <v>28</v>
      </c>
      <c r="B29" s="20" t="str">
        <f>IFERROR(MATCH(A$1&amp;A29,TABLE!B:B,0),"")</f>
        <v/>
      </c>
      <c r="C29" s="137">
        <f t="shared" si="0"/>
        <v>28</v>
      </c>
      <c r="D29" s="137" t="str">
        <f ca="1">IFERROR(OFFSET(TABLE!D$1,'F65'!B29-1,0),"")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x14ac:dyDescent="0.35">
      <c r="A30" s="20">
        <f t="shared" si="1"/>
        <v>29</v>
      </c>
      <c r="B30" s="20" t="str">
        <f>IFERROR(MATCH(A$1&amp;A30,TABLE!B:B,0),"")</f>
        <v/>
      </c>
      <c r="C30" s="137">
        <f t="shared" si="0"/>
        <v>29</v>
      </c>
      <c r="D30" s="137" t="str">
        <f ca="1">IFERROR(OFFSET(TABLE!D$1,'F65'!B30-1,0),"")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x14ac:dyDescent="0.35">
      <c r="A31" s="20">
        <f t="shared" si="1"/>
        <v>30</v>
      </c>
      <c r="B31" s="20" t="str">
        <f>IFERROR(MATCH(A$1&amp;A31,TABLE!B:B,0),"")</f>
        <v/>
      </c>
      <c r="C31" s="137">
        <f t="shared" si="0"/>
        <v>30</v>
      </c>
      <c r="D31" s="137" t="str">
        <f ca="1">IFERROR(OFFSET(TABLE!D$1,'F65'!B31-1,0),"")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x14ac:dyDescent="0.35">
      <c r="A32" s="20">
        <f t="shared" si="1"/>
        <v>31</v>
      </c>
      <c r="B32" s="20" t="str">
        <f>IFERROR(MATCH(A$1&amp;A32,TABLE!B:B,0),"")</f>
        <v/>
      </c>
      <c r="C32" s="137">
        <f t="shared" si="0"/>
        <v>31</v>
      </c>
      <c r="D32" s="137" t="str">
        <f ca="1">IFERROR(OFFSET(TABLE!D$1,'F65'!B32-1,0),"")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x14ac:dyDescent="0.35">
      <c r="A33" s="20">
        <f t="shared" si="1"/>
        <v>32</v>
      </c>
      <c r="B33" s="20" t="str">
        <f>IFERROR(MATCH(A$1&amp;A33,TABLE!B:B,0),"")</f>
        <v/>
      </c>
      <c r="C33" s="137">
        <f t="shared" si="0"/>
        <v>32</v>
      </c>
      <c r="D33" s="137" t="str">
        <f ca="1">IFERROR(OFFSET(TABLE!D$1,'F65'!B33-1,0),"")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x14ac:dyDescent="0.35">
      <c r="A34" s="20">
        <f t="shared" si="1"/>
        <v>33</v>
      </c>
      <c r="B34" s="20" t="str">
        <f>IFERROR(MATCH(A$1&amp;A34,TABLE!B:B,0),"")</f>
        <v/>
      </c>
      <c r="C34" s="137">
        <f t="shared" si="0"/>
        <v>33</v>
      </c>
      <c r="D34" s="137" t="str">
        <f ca="1">IFERROR(OFFSET(TABLE!D$1,'F65'!B34-1,0),"")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x14ac:dyDescent="0.35">
      <c r="A35" s="20">
        <f t="shared" si="1"/>
        <v>34</v>
      </c>
      <c r="B35" s="20" t="str">
        <f>IFERROR(MATCH(A$1&amp;A35,TABLE!B:B,0),"")</f>
        <v/>
      </c>
      <c r="C35" s="137">
        <f t="shared" si="0"/>
        <v>34</v>
      </c>
      <c r="D35" s="137" t="str">
        <f ca="1">IFERROR(OFFSET(TABLE!D$1,'F65'!B35-1,0),"")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x14ac:dyDescent="0.35">
      <c r="A36" s="20">
        <f t="shared" si="1"/>
        <v>35</v>
      </c>
      <c r="B36" s="20" t="str">
        <f>IFERROR(MATCH(A$1&amp;A36,TABLE!B:B,0),"")</f>
        <v/>
      </c>
      <c r="C36" s="137">
        <f t="shared" si="0"/>
        <v>35</v>
      </c>
      <c r="D36" s="137" t="str">
        <f ca="1">IFERROR(OFFSET(TABLE!D$1,'F65'!B36-1,0),"")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x14ac:dyDescent="0.35">
      <c r="A37" s="20">
        <f t="shared" si="1"/>
        <v>36</v>
      </c>
      <c r="B37" s="20" t="str">
        <f>IFERROR(MATCH(A$1&amp;A37,TABLE!B:B,0),"")</f>
        <v/>
      </c>
      <c r="C37" s="137">
        <f t="shared" si="0"/>
        <v>36</v>
      </c>
      <c r="D37" s="137" t="str">
        <f ca="1">IFERROR(OFFSET(TABLE!D$1,'F65'!B37-1,0),"")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x14ac:dyDescent="0.35">
      <c r="A38" s="20">
        <f t="shared" si="1"/>
        <v>37</v>
      </c>
      <c r="B38" s="20" t="str">
        <f>IFERROR(MATCH(A$1&amp;A38,TABLE!B:B,0),"")</f>
        <v/>
      </c>
      <c r="C38" s="137">
        <f t="shared" si="0"/>
        <v>37</v>
      </c>
      <c r="D38" s="137" t="str">
        <f ca="1">IFERROR(OFFSET(TABLE!D$1,'F65'!B38-1,0),"")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x14ac:dyDescent="0.35">
      <c r="A39" s="20">
        <f t="shared" si="1"/>
        <v>38</v>
      </c>
      <c r="B39" s="20" t="str">
        <f>IFERROR(MATCH(A$1&amp;A39,TABLE!B:B,0),"")</f>
        <v/>
      </c>
      <c r="C39" s="137">
        <f t="shared" si="0"/>
        <v>38</v>
      </c>
      <c r="D39" s="137" t="str">
        <f ca="1">IFERROR(OFFSET(TABLE!D$1,'F65'!B39-1,0),"")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x14ac:dyDescent="0.35">
      <c r="A40" s="20">
        <f t="shared" si="1"/>
        <v>39</v>
      </c>
      <c r="B40" s="20" t="str">
        <f>IFERROR(MATCH(A$1&amp;A40,TABLE!B:B,0),"")</f>
        <v/>
      </c>
      <c r="C40" s="137">
        <f t="shared" si="0"/>
        <v>39</v>
      </c>
      <c r="D40" s="137" t="str">
        <f ca="1">IFERROR(OFFSET(TABLE!D$1,'F65'!B40-1,0),"")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x14ac:dyDescent="0.35">
      <c r="A41" s="20">
        <f t="shared" si="1"/>
        <v>40</v>
      </c>
      <c r="B41" s="20" t="str">
        <f>IFERROR(MATCH(A$1&amp;A41,TABLE!B:B,0),"")</f>
        <v/>
      </c>
      <c r="C41" s="137">
        <f t="shared" si="0"/>
        <v>40</v>
      </c>
      <c r="D41" s="137" t="str">
        <f ca="1">IFERROR(OFFSET(TABLE!D$1,'F65'!B41-1,0),"")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x14ac:dyDescent="0.35">
      <c r="A42" s="20">
        <f t="shared" si="1"/>
        <v>41</v>
      </c>
      <c r="B42" s="20" t="str">
        <f>IFERROR(MATCH(A$1&amp;A42,TABLE!B:B,0),"")</f>
        <v/>
      </c>
      <c r="C42" s="137">
        <f t="shared" si="0"/>
        <v>41</v>
      </c>
      <c r="D42" s="137" t="str">
        <f ca="1">IFERROR(OFFSET(TABLE!D$1,'F65'!B42-1,0),"")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x14ac:dyDescent="0.35">
      <c r="A43" s="20">
        <f t="shared" si="1"/>
        <v>42</v>
      </c>
      <c r="B43" s="20" t="str">
        <f>IFERROR(MATCH(A$1&amp;A43,TABLE!B:B,0),"")</f>
        <v/>
      </c>
      <c r="C43" s="137">
        <f t="shared" si="0"/>
        <v>42</v>
      </c>
      <c r="D43" s="137" t="str">
        <f ca="1">IFERROR(OFFSET(TABLE!D$1,'F65'!B43-1,0),"")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x14ac:dyDescent="0.35">
      <c r="A44" s="20">
        <f t="shared" si="1"/>
        <v>43</v>
      </c>
      <c r="B44" s="20" t="str">
        <f>IFERROR(MATCH(A$1&amp;A44,TABLE!B:B,0),"")</f>
        <v/>
      </c>
      <c r="C44" s="137">
        <f t="shared" si="0"/>
        <v>43</v>
      </c>
      <c r="D44" s="137" t="str">
        <f ca="1">IFERROR(OFFSET(TABLE!D$1,'F65'!B44-1,0),"")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x14ac:dyDescent="0.35">
      <c r="A45" s="20">
        <f t="shared" si="1"/>
        <v>44</v>
      </c>
      <c r="B45" s="20" t="str">
        <f>IFERROR(MATCH(A$1&amp;A45,TABLE!B:B,0),"")</f>
        <v/>
      </c>
      <c r="C45" s="137">
        <f t="shared" si="0"/>
        <v>44</v>
      </c>
      <c r="D45" s="137" t="str">
        <f ca="1">IFERROR(OFFSET(TABLE!D$1,'F65'!B45-1,0),"")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x14ac:dyDescent="0.35">
      <c r="A46" s="20">
        <f t="shared" si="1"/>
        <v>45</v>
      </c>
      <c r="B46" s="20" t="str">
        <f>IFERROR(MATCH(A$1&amp;A46,TABLE!B:B,0),"")</f>
        <v/>
      </c>
      <c r="C46" s="137">
        <f t="shared" si="0"/>
        <v>45</v>
      </c>
      <c r="D46" s="137" t="str">
        <f ca="1">IFERROR(OFFSET(TABLE!D$1,'F65'!B46-1,0),"")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x14ac:dyDescent="0.35">
      <c r="A47" s="20">
        <f t="shared" si="1"/>
        <v>46</v>
      </c>
      <c r="B47" s="20" t="str">
        <f>IFERROR(MATCH(A$1&amp;A47,TABLE!B:B,0),"")</f>
        <v/>
      </c>
      <c r="C47" s="137">
        <f t="shared" si="0"/>
        <v>46</v>
      </c>
      <c r="D47" s="137" t="str">
        <f ca="1">IFERROR(OFFSET(TABLE!D$1,'F65'!B47-1,0),"")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x14ac:dyDescent="0.35">
      <c r="A48" s="20">
        <f t="shared" si="1"/>
        <v>47</v>
      </c>
      <c r="B48" s="20" t="str">
        <f>IFERROR(MATCH(A$1&amp;A48,TABLE!B:B,0),"")</f>
        <v/>
      </c>
      <c r="C48" s="137">
        <f t="shared" si="0"/>
        <v>47</v>
      </c>
      <c r="D48" s="137" t="str">
        <f ca="1">IFERROR(OFFSET(TABLE!D$1,'F65'!B48-1,0),"")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x14ac:dyDescent="0.35">
      <c r="A49" s="20">
        <f t="shared" si="1"/>
        <v>48</v>
      </c>
      <c r="B49" s="20" t="str">
        <f>IFERROR(MATCH(A$1&amp;A49,TABLE!B:B,0),"")</f>
        <v/>
      </c>
      <c r="C49" s="137">
        <f t="shared" si="0"/>
        <v>48</v>
      </c>
      <c r="D49" s="137" t="str">
        <f ca="1">IFERROR(OFFSET(TABLE!D$1,'F65'!B49-1,0),"")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x14ac:dyDescent="0.35">
      <c r="A50" s="20">
        <f t="shared" si="1"/>
        <v>49</v>
      </c>
      <c r="B50" s="20" t="str">
        <f>IFERROR(MATCH(A$1&amp;A50,TABLE!B:B,0),"")</f>
        <v/>
      </c>
      <c r="C50" s="137">
        <f t="shared" si="0"/>
        <v>49</v>
      </c>
      <c r="D50" s="137" t="str">
        <f ca="1">IFERROR(OFFSET(TABLE!D$1,'F65'!B50-1,0),"")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x14ac:dyDescent="0.35">
      <c r="A51" s="20">
        <f t="shared" si="1"/>
        <v>50</v>
      </c>
      <c r="B51" s="20" t="str">
        <f>IFERROR(MATCH(A$1&amp;A51,TABLE!B:B,0),"")</f>
        <v/>
      </c>
      <c r="C51" s="137">
        <f t="shared" si="0"/>
        <v>50</v>
      </c>
      <c r="D51" s="137" t="str">
        <f ca="1">IFERROR(OFFSET(TABLE!D$1,'F65'!B51-1,0),"")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695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6</v>
      </c>
      <c r="C2" s="137">
        <f t="shared" ref="C2:C51" si="0">A2</f>
        <v>1</v>
      </c>
      <c r="D2" s="137" t="str">
        <f ca="1">IFERROR(OFFSET(TABLE!D$1,FA!B2-1,0),"")</f>
        <v>Rebecca Whalley</v>
      </c>
      <c r="E2" s="138">
        <f ca="1">IFERROR(VLOOKUP(D2,TABLE!D:P,8,FALSE),"")</f>
        <v>11</v>
      </c>
      <c r="F2" s="139">
        <f ca="1">IFERROR(VLOOKUP(D2,TABLE!D:P,13,FALSE),"")</f>
        <v>800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7</v>
      </c>
      <c r="C3" s="137">
        <f t="shared" si="0"/>
        <v>2</v>
      </c>
      <c r="D3" s="137" t="str">
        <f ca="1">IFERROR(OFFSET(TABLE!D$1,FA!B3-1,0),"")</f>
        <v>Amanda Spencer</v>
      </c>
      <c r="E3" s="138">
        <f ca="1">IFERROR(VLOOKUP(D3,TABLE!D:P,8,FALSE),"")</f>
        <v>17</v>
      </c>
      <c r="F3" s="139">
        <f ca="1">IFERROR(VLOOKUP(D3,TABLE!D:P,13,FALSE),"")</f>
        <v>798</v>
      </c>
    </row>
    <row r="4" spans="1:6" ht="14.5" x14ac:dyDescent="0.35">
      <c r="A4" s="20">
        <f t="shared" si="1"/>
        <v>3</v>
      </c>
      <c r="B4" s="20">
        <f>IFERROR(MATCH(A$1&amp;A4,TABLE!C:C,0),"")</f>
        <v>8</v>
      </c>
      <c r="C4" s="137">
        <f t="shared" si="0"/>
        <v>3</v>
      </c>
      <c r="D4" s="137" t="str">
        <f ca="1">IFERROR(OFFSET(TABLE!D$1,FA!B4-1,0),"")</f>
        <v>Georgia Baynes</v>
      </c>
      <c r="E4" s="138">
        <f ca="1">IFERROR(VLOOKUP(D4,TABLE!D:P,8,FALSE),"")</f>
        <v>13</v>
      </c>
      <c r="F4" s="139">
        <f ca="1">IFERROR(VLOOKUP(D4,TABLE!D:P,13,FALSE),"")</f>
        <v>797</v>
      </c>
    </row>
    <row r="5" spans="1:6" ht="14.5" x14ac:dyDescent="0.35">
      <c r="A5" s="20">
        <f t="shared" si="1"/>
        <v>4</v>
      </c>
      <c r="B5" s="20">
        <f>IFERROR(MATCH(A$1&amp;A5,TABLE!C:C,0),"")</f>
        <v>11</v>
      </c>
      <c r="C5" s="137">
        <f t="shared" si="0"/>
        <v>4</v>
      </c>
      <c r="D5" s="137" t="str">
        <f ca="1">IFERROR(OFFSET(TABLE!D$1,FA!B5-1,0),"")</f>
        <v>Sarah Shanks</v>
      </c>
      <c r="E5" s="138">
        <f ca="1">IFERROR(VLOOKUP(D5,TABLE!D:P,8,FALSE),"")</f>
        <v>12</v>
      </c>
      <c r="F5" s="139">
        <f ca="1">IFERROR(VLOOKUP(D5,TABLE!D:P,13,FALSE),"")</f>
        <v>783</v>
      </c>
    </row>
    <row r="6" spans="1:6" ht="14.5" x14ac:dyDescent="0.35">
      <c r="A6" s="20">
        <f t="shared" si="1"/>
        <v>5</v>
      </c>
      <c r="B6" s="20">
        <f>IFERROR(MATCH(A$1&amp;A6,TABLE!C:C,0),"")</f>
        <v>12</v>
      </c>
      <c r="C6" s="137">
        <f t="shared" si="0"/>
        <v>5</v>
      </c>
      <c r="D6" s="137" t="str">
        <f ca="1">IFERROR(OFFSET(TABLE!D$1,FA!B6-1,0),"")</f>
        <v>Hope Wearing</v>
      </c>
      <c r="E6" s="138">
        <f ca="1">IFERROR(VLOOKUP(D6,TABLE!D:P,8,FALSE),"")</f>
        <v>9</v>
      </c>
      <c r="F6" s="139">
        <f ca="1">IFERROR(VLOOKUP(D6,TABLE!D:P,13,FALSE),"")</f>
        <v>780</v>
      </c>
    </row>
    <row r="7" spans="1:6" ht="14.5" x14ac:dyDescent="0.35">
      <c r="A7" s="20">
        <f t="shared" si="1"/>
        <v>6</v>
      </c>
      <c r="B7" s="20">
        <f>IFERROR(MATCH(A$1&amp;A7,TABLE!C:C,0),"")</f>
        <v>13</v>
      </c>
      <c r="C7" s="137">
        <f t="shared" si="0"/>
        <v>6</v>
      </c>
      <c r="D7" s="137" t="str">
        <f ca="1">IFERROR(OFFSET(TABLE!D$1,FA!B7-1,0),"")</f>
        <v>Rachel Davidson</v>
      </c>
      <c r="E7" s="138">
        <f ca="1">IFERROR(VLOOKUP(D7,TABLE!D:P,8,FALSE),"")</f>
        <v>9</v>
      </c>
      <c r="F7" s="139">
        <f ca="1">IFERROR(VLOOKUP(D7,TABLE!D:P,13,FALSE),"")</f>
        <v>778</v>
      </c>
    </row>
    <row r="8" spans="1:6" ht="14.5" x14ac:dyDescent="0.35">
      <c r="A8" s="20">
        <f t="shared" si="1"/>
        <v>7</v>
      </c>
      <c r="B8" s="20">
        <f>IFERROR(MATCH(A$1&amp;A8,TABLE!C:C,0),"")</f>
        <v>15</v>
      </c>
      <c r="C8" s="137">
        <f t="shared" si="0"/>
        <v>7</v>
      </c>
      <c r="D8" s="137" t="str">
        <f ca="1">IFERROR(OFFSET(TABLE!D$1,FA!B8-1,0),"")</f>
        <v>Samantha Harris</v>
      </c>
      <c r="E8" s="138">
        <f ca="1">IFERROR(VLOOKUP(D8,TABLE!D:P,8,FALSE),"")</f>
        <v>8</v>
      </c>
      <c r="F8" s="139">
        <f ca="1">IFERROR(VLOOKUP(D8,TABLE!D:P,13,FALSE),"")</f>
        <v>757</v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IFERROR(OFFSET(TABLE!D$1,FA!B9-1,0),"")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IFERROR(OFFSET(TABLE!D$1,FA!B10-1,0),"")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IFERROR(OFFSET(TABLE!D$1,FA!B11-1,0),"")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IFERROR(OFFSET(TABLE!D$1,FA!B12-1,0),"")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IFERROR(OFFSET(TABLE!D$1,FA!B13-1,0),"")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IFERROR(OFFSET(TABLE!D$1,FA!B14-1,0),"")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IFERROR(OFFSET(TABLE!D$1,FA!B15-1,0),"")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IFERROR(OFFSET(TABLE!D$1,FA!B16-1,0),"")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IFERROR(OFFSET(TABLE!D$1,FA!B17-1,0),"")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IFERROR(OFFSET(TABLE!D$1,FA!B18-1,0),"")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IFERROR(OFFSET(TABLE!D$1,FA!B19-1,0),"")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IFERROR(OFFSET(TABLE!D$1,FA!B20-1,0),"")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IFERROR(OFFSET(TABLE!D$1,FA!B21-1,0),"")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IFERROR(OFFSET(TABLE!D$1,FA!B22-1,0),"")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IFERROR(OFFSET(TABLE!D$1,FA!B23-1,0),"")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IFERROR(OFFSET(TABLE!D$1,FA!B24-1,0),"")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IFERROR(OFFSET(TABLE!D$1,FA!B25-1,0),"")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IFERROR(OFFSET(TABLE!D$1,FA!B26-1,0),"")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IFERROR(OFFSET(TABLE!D$1,FA!B27-1,0),"")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IFERROR(OFFSET(TABLE!D$1,FA!B28-1,0),"")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IFERROR(OFFSET(TABLE!D$1,FA!B29-1,0),"")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IFERROR(OFFSET(TABLE!D$1,FA!B30-1,0),"")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IFERROR(OFFSET(TABLE!D$1,FA!B31-1,0),"")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IFERROR(OFFSET(TABLE!D$1,FA!B32-1,0),"")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IFERROR(OFFSET(TABLE!D$1,FA!B33-1,0),"")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IFERROR(OFFSET(TABLE!D$1,FA!B34-1,0),"")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IFERROR(OFFSET(TABLE!D$1,FA!B35-1,0),"")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IFERROR(OFFSET(TABLE!D$1,FA!B36-1,0),"")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IFERROR(OFFSET(TABLE!D$1,FA!B37-1,0),"")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IFERROR(OFFSET(TABLE!D$1,FA!B38-1,0),"")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IFERROR(OFFSET(TABLE!D$1,FA!B39-1,0),"")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IFERROR(OFFSET(TABLE!D$1,FA!B40-1,0),"")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IFERROR(OFFSET(TABLE!D$1,FA!B41-1,0),"")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IFERROR(OFFSET(TABLE!D$1,FA!B42-1,0),"")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IFERROR(OFFSET(TABLE!D$1,FA!B43-1,0),"")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IFERROR(OFFSET(TABLE!D$1,FA!B44-1,0),"")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IFERROR(OFFSET(TABLE!D$1,FA!B45-1,0),"")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IFERROR(OFFSET(TABLE!D$1,FA!B46-1,0),"")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IFERROR(OFFSET(TABLE!D$1,FA!B47-1,0),"")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IFERROR(OFFSET(TABLE!D$1,FA!B48-1,0),"")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IFERROR(OFFSET(TABLE!D$1,FA!B49-1,0),"")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IFERROR(OFFSET(TABLE!D$1,FA!B50-1,0),"")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IFERROR(OFFSET(TABLE!D$1,FA!B51-1,0),"")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00"/>
  <sheetViews>
    <sheetView topLeftCell="C1" workbookViewId="0"/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696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10</v>
      </c>
      <c r="C2" s="137">
        <f t="shared" ref="C2:C51" si="0">A2</f>
        <v>1</v>
      </c>
      <c r="D2" s="137" t="str">
        <f ca="1">IFERROR(OFFSET(TABLE!D$1,FB!B2-1,0),"")</f>
        <v>Aga Felska</v>
      </c>
      <c r="E2" s="138">
        <f ca="1">IFERROR(VLOOKUP(D2,TABLE!D:P,8,FALSE),"")</f>
        <v>15</v>
      </c>
      <c r="F2" s="139">
        <f ca="1">IFERROR(VLOOKUP(D2,TABLE!D:P,13,FALSE),"")</f>
        <v>783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14</v>
      </c>
      <c r="C3" s="137">
        <f t="shared" si="0"/>
        <v>2</v>
      </c>
      <c r="D3" s="137" t="str">
        <f ca="1">IFERROR(OFFSET(TABLE!D$1,FB!B3-1,0),"")</f>
        <v>Leila Kara</v>
      </c>
      <c r="E3" s="138">
        <f ca="1">IFERROR(VLOOKUP(D3,TABLE!D:P,8,FALSE),"")</f>
        <v>26</v>
      </c>
      <c r="F3" s="139">
        <f ca="1">IFERROR(VLOOKUP(D3,TABLE!D:P,13,FALSE),"")</f>
        <v>776</v>
      </c>
    </row>
    <row r="4" spans="1:6" ht="14.5" x14ac:dyDescent="0.35">
      <c r="A4" s="20">
        <f t="shared" si="1"/>
        <v>3</v>
      </c>
      <c r="B4" s="20">
        <f>IFERROR(MATCH(A$1&amp;A4,TABLE!C:C,0),"")</f>
        <v>16</v>
      </c>
      <c r="C4" s="137">
        <f t="shared" si="0"/>
        <v>3</v>
      </c>
      <c r="D4" s="137" t="str">
        <f ca="1">IFERROR(OFFSET(TABLE!D$1,FB!B4-1,0),"")</f>
        <v>Liz Adams</v>
      </c>
      <c r="E4" s="138">
        <f ca="1">IFERROR(VLOOKUP(D4,TABLE!D:P,8,FALSE),"")</f>
        <v>12</v>
      </c>
      <c r="F4" s="139">
        <f ca="1">IFERROR(VLOOKUP(D4,TABLE!D:P,13,FALSE),"")</f>
        <v>756</v>
      </c>
    </row>
    <row r="5" spans="1:6" ht="14.5" x14ac:dyDescent="0.35">
      <c r="A5" s="20">
        <f t="shared" si="1"/>
        <v>4</v>
      </c>
      <c r="B5" s="20">
        <f>IFERROR(MATCH(A$1&amp;A5,TABLE!C:C,0),"")</f>
        <v>27</v>
      </c>
      <c r="C5" s="137">
        <f t="shared" si="0"/>
        <v>4</v>
      </c>
      <c r="D5" s="137" t="str">
        <f ca="1">IFERROR(OFFSET(TABLE!D$1,FB!B5-1,0),"")</f>
        <v>Hayley Nancolas</v>
      </c>
      <c r="E5" s="138">
        <f ca="1">IFERROR(VLOOKUP(D5,TABLE!D:P,8,FALSE),"")</f>
        <v>5</v>
      </c>
      <c r="F5" s="139">
        <f ca="1">IFERROR(VLOOKUP(D5,TABLE!D:P,13,FALSE),"")</f>
        <v>478</v>
      </c>
    </row>
    <row r="6" spans="1:6" ht="14.5" x14ac:dyDescent="0.35">
      <c r="A6" s="20">
        <f t="shared" si="1"/>
        <v>5</v>
      </c>
      <c r="B6" s="20">
        <f>IFERROR(MATCH(A$1&amp;A6,TABLE!C:C,0),"")</f>
        <v>31</v>
      </c>
      <c r="C6" s="137">
        <f t="shared" si="0"/>
        <v>5</v>
      </c>
      <c r="D6" s="137" t="str">
        <f ca="1">IFERROR(OFFSET(TABLE!D$1,FB!B6-1,0),"")</f>
        <v>Heidi Siddle</v>
      </c>
      <c r="E6" s="138">
        <f ca="1">IFERROR(VLOOKUP(D6,TABLE!D:P,8,FALSE),"")</f>
        <v>4</v>
      </c>
      <c r="F6" s="139">
        <f ca="1">IFERROR(VLOOKUP(D6,TABLE!D:P,13,FALSE),"")</f>
        <v>387</v>
      </c>
    </row>
    <row r="7" spans="1:6" ht="14.5" x14ac:dyDescent="0.35">
      <c r="A7" s="20">
        <f t="shared" si="1"/>
        <v>6</v>
      </c>
      <c r="B7" s="20">
        <f>IFERROR(MATCH(A$1&amp;A7,TABLE!C:C,0),"")</f>
        <v>36</v>
      </c>
      <c r="C7" s="137">
        <f t="shared" si="0"/>
        <v>6</v>
      </c>
      <c r="D7" s="137" t="str">
        <f ca="1">IFERROR(OFFSET(TABLE!D$1,FB!B7-1,0),"")</f>
        <v>Kinga Bugajska</v>
      </c>
      <c r="E7" s="138">
        <f ca="1">IFERROR(VLOOKUP(D7,TABLE!D:P,8,FALSE),"")</f>
        <v>3</v>
      </c>
      <c r="F7" s="139">
        <f ca="1">IFERROR(VLOOKUP(D7,TABLE!D:P,13,FALSE),"")</f>
        <v>284</v>
      </c>
    </row>
    <row r="8" spans="1:6" ht="14.5" x14ac:dyDescent="0.35">
      <c r="A8" s="20">
        <f t="shared" si="1"/>
        <v>7</v>
      </c>
      <c r="B8" s="20">
        <f>IFERROR(MATCH(A$1&amp;A8,TABLE!C:C,0),"")</f>
        <v>42</v>
      </c>
      <c r="C8" s="137">
        <f t="shared" si="0"/>
        <v>7</v>
      </c>
      <c r="D8" s="137" t="str">
        <f ca="1">IFERROR(OFFSET(TABLE!D$1,FB!B8-1,0),"")</f>
        <v>Myra Jones</v>
      </c>
      <c r="E8" s="138">
        <f ca="1">IFERROR(VLOOKUP(D8,TABLE!D:P,8,FALSE),"")</f>
        <v>2</v>
      </c>
      <c r="F8" s="139">
        <f ca="1">IFERROR(VLOOKUP(D8,TABLE!D:P,13,FALSE),"")</f>
        <v>193</v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IFERROR(OFFSET(TABLE!D$1,FB!B9-1,0),"")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IFERROR(OFFSET(TABLE!D$1,FB!B10-1,0),"")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IFERROR(OFFSET(TABLE!D$1,FB!B11-1,0),"")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IFERROR(OFFSET(TABLE!D$1,FB!B12-1,0),"")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IFERROR(OFFSET(TABLE!D$1,FB!B13-1,0),"")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IFERROR(OFFSET(TABLE!D$1,FB!B14-1,0),"")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IFERROR(OFFSET(TABLE!D$1,FB!B15-1,0),"")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IFERROR(OFFSET(TABLE!D$1,FB!B16-1,0),"")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IFERROR(OFFSET(TABLE!D$1,FB!B17-1,0),"")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IFERROR(OFFSET(TABLE!D$1,FB!B18-1,0),"")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IFERROR(OFFSET(TABLE!D$1,FB!B19-1,0),"")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IFERROR(OFFSET(TABLE!D$1,FB!B20-1,0),"")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IFERROR(OFFSET(TABLE!D$1,FB!B21-1,0),"")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IFERROR(OFFSET(TABLE!D$1,FB!B22-1,0),"")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IFERROR(OFFSET(TABLE!D$1,FB!B23-1,0),"")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IFERROR(OFFSET(TABLE!D$1,FB!B24-1,0),"")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IFERROR(OFFSET(TABLE!D$1,FB!B25-1,0),"")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IFERROR(OFFSET(TABLE!D$1,FB!B26-1,0),"")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IFERROR(OFFSET(TABLE!D$1,FB!B27-1,0),"")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IFERROR(OFFSET(TABLE!D$1,FB!B28-1,0),"")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IFERROR(OFFSET(TABLE!D$1,FB!B29-1,0),"")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IFERROR(OFFSET(TABLE!D$1,FB!B30-1,0),"")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IFERROR(OFFSET(TABLE!D$1,FB!B31-1,0),"")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IFERROR(OFFSET(TABLE!D$1,FB!B32-1,0),"")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IFERROR(OFFSET(TABLE!D$1,FB!B33-1,0),"")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IFERROR(OFFSET(TABLE!D$1,FB!B34-1,0),"")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IFERROR(OFFSET(TABLE!D$1,FB!B35-1,0),"")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IFERROR(OFFSET(TABLE!D$1,FB!B36-1,0),"")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IFERROR(OFFSET(TABLE!D$1,FB!B37-1,0),"")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IFERROR(OFFSET(TABLE!D$1,FB!B38-1,0),"")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IFERROR(OFFSET(TABLE!D$1,FB!B39-1,0),"")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IFERROR(OFFSET(TABLE!D$1,FB!B40-1,0),"")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IFERROR(OFFSET(TABLE!D$1,FB!B41-1,0),"")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IFERROR(OFFSET(TABLE!D$1,FB!B42-1,0),"")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IFERROR(OFFSET(TABLE!D$1,FB!B43-1,0),"")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IFERROR(OFFSET(TABLE!D$1,FB!B44-1,0),"")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IFERROR(OFFSET(TABLE!D$1,FB!B45-1,0),"")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IFERROR(OFFSET(TABLE!D$1,FB!B46-1,0),"")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IFERROR(OFFSET(TABLE!D$1,FB!B47-1,0),"")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IFERROR(OFFSET(TABLE!D$1,FB!B48-1,0),"")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IFERROR(OFFSET(TABLE!D$1,FB!B49-1,0),"")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IFERROR(OFFSET(TABLE!D$1,FB!B50-1,0),"")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IFERROR(OFFSET(TABLE!D$1,FB!B51-1,0),"")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00"/>
  <sheetViews>
    <sheetView topLeftCell="C1" workbookViewId="0"/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697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9</v>
      </c>
      <c r="C2" s="137">
        <f t="shared" ref="C2:C51" si="0">A2</f>
        <v>1</v>
      </c>
      <c r="D2" s="137" t="str">
        <f ca="1">IFERROR(OFFSET(TABLE!D$1,FC!B2-1,0),"")</f>
        <v>Steph Gledhill</v>
      </c>
      <c r="E2" s="138">
        <f ca="1">IFERROR(VLOOKUP(D2,TABLE!D:P,8,FALSE),"")</f>
        <v>17</v>
      </c>
      <c r="F2" s="139">
        <f ca="1">IFERROR(VLOOKUP(D2,TABLE!D:P,13,FALSE),"")</f>
        <v>787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18</v>
      </c>
      <c r="C3" s="137">
        <f t="shared" si="0"/>
        <v>2</v>
      </c>
      <c r="D3" s="137" t="str">
        <f ca="1">IFERROR(OFFSET(TABLE!D$1,FC!B3-1,0),"")</f>
        <v>Sue Sunderland</v>
      </c>
      <c r="E3" s="138">
        <f ca="1">IFERROR(VLOOKUP(D3,TABLE!D:P,8,FALSE),"")</f>
        <v>10</v>
      </c>
      <c r="F3" s="139">
        <f ca="1">IFERROR(VLOOKUP(D3,TABLE!D:P,13,FALSE),"")</f>
        <v>742</v>
      </c>
    </row>
    <row r="4" spans="1:6" ht="14.5" x14ac:dyDescent="0.35">
      <c r="A4" s="20">
        <f t="shared" si="1"/>
        <v>3</v>
      </c>
      <c r="B4" s="20">
        <f>IFERROR(MATCH(A$1&amp;A4,TABLE!C:C,0),"")</f>
        <v>22</v>
      </c>
      <c r="C4" s="137">
        <f t="shared" si="0"/>
        <v>3</v>
      </c>
      <c r="D4" s="137" t="str">
        <f ca="1">IFERROR(OFFSET(TABLE!D$1,FC!B4-1,0),"")</f>
        <v>Nicola Hartley</v>
      </c>
      <c r="E4" s="138">
        <f ca="1">IFERROR(VLOOKUP(D4,TABLE!D:P,8,FALSE),"")</f>
        <v>7</v>
      </c>
      <c r="F4" s="139">
        <f ca="1">IFERROR(VLOOKUP(D4,TABLE!D:P,13,FALSE),"")</f>
        <v>637</v>
      </c>
    </row>
    <row r="5" spans="1:6" ht="14.5" x14ac:dyDescent="0.35">
      <c r="A5" s="20">
        <f t="shared" si="1"/>
        <v>4</v>
      </c>
      <c r="B5" s="20">
        <f>IFERROR(MATCH(A$1&amp;A5,TABLE!C:C,0),"")</f>
        <v>24</v>
      </c>
      <c r="C5" s="137">
        <f t="shared" si="0"/>
        <v>4</v>
      </c>
      <c r="D5" s="137" t="str">
        <f ca="1">IFERROR(OFFSET(TABLE!D$1,FC!B5-1,0),"")</f>
        <v>Pip Trevorrow</v>
      </c>
      <c r="E5" s="138">
        <f ca="1">IFERROR(VLOOKUP(D5,TABLE!D:P,8,FALSE),"")</f>
        <v>6</v>
      </c>
      <c r="F5" s="139">
        <f ca="1">IFERROR(VLOOKUP(D5,TABLE!D:P,13,FALSE),"")</f>
        <v>562</v>
      </c>
    </row>
    <row r="6" spans="1:6" ht="14.5" x14ac:dyDescent="0.35">
      <c r="A6" s="20">
        <f t="shared" si="1"/>
        <v>5</v>
      </c>
      <c r="B6" s="20">
        <f>IFERROR(MATCH(A$1&amp;A6,TABLE!C:C,0),"")</f>
        <v>25</v>
      </c>
      <c r="C6" s="137">
        <f t="shared" si="0"/>
        <v>5</v>
      </c>
      <c r="D6" s="137" t="str">
        <f ca="1">IFERROR(OFFSET(TABLE!D$1,FC!B6-1,0),"")</f>
        <v>Helena Teague</v>
      </c>
      <c r="E6" s="138">
        <f ca="1">IFERROR(VLOOKUP(D6,TABLE!D:P,8,FALSE),"")</f>
        <v>6</v>
      </c>
      <c r="F6" s="139">
        <f ca="1">IFERROR(VLOOKUP(D6,TABLE!D:P,13,FALSE),"")</f>
        <v>556</v>
      </c>
    </row>
    <row r="7" spans="1:6" ht="14.5" x14ac:dyDescent="0.35">
      <c r="A7" s="20">
        <f t="shared" si="1"/>
        <v>6</v>
      </c>
      <c r="B7" s="20">
        <f>IFERROR(MATCH(A$1&amp;A7,TABLE!C:C,0),"")</f>
        <v>26</v>
      </c>
      <c r="C7" s="137">
        <f t="shared" si="0"/>
        <v>6</v>
      </c>
      <c r="D7" s="137" t="str">
        <f ca="1">IFERROR(OFFSET(TABLE!D$1,FC!B7-1,0),"")</f>
        <v>Carol Reid</v>
      </c>
      <c r="E7" s="138">
        <f ca="1">IFERROR(VLOOKUP(D7,TABLE!D:P,8,FALSE),"")</f>
        <v>6</v>
      </c>
      <c r="F7" s="139">
        <f ca="1">IFERROR(VLOOKUP(D7,TABLE!D:P,13,FALSE),"")</f>
        <v>552</v>
      </c>
    </row>
    <row r="8" spans="1:6" ht="14.5" x14ac:dyDescent="0.35">
      <c r="A8" s="20">
        <f t="shared" si="1"/>
        <v>7</v>
      </c>
      <c r="B8" s="20">
        <f>IFERROR(MATCH(A$1&amp;A8,TABLE!C:C,0),"")</f>
        <v>32</v>
      </c>
      <c r="C8" s="137">
        <f t="shared" si="0"/>
        <v>7</v>
      </c>
      <c r="D8" s="137" t="str">
        <f ca="1">IFERROR(OFFSET(TABLE!D$1,FC!B8-1,0),"")</f>
        <v>Ella Savage</v>
      </c>
      <c r="E8" s="138">
        <f ca="1">IFERROR(VLOOKUP(D8,TABLE!D:P,8,FALSE),"")</f>
        <v>4</v>
      </c>
      <c r="F8" s="139">
        <f ca="1">IFERROR(VLOOKUP(D8,TABLE!D:P,13,FALSE),"")</f>
        <v>382</v>
      </c>
    </row>
    <row r="9" spans="1:6" ht="14.5" x14ac:dyDescent="0.35">
      <c r="A9" s="20">
        <f t="shared" si="1"/>
        <v>8</v>
      </c>
      <c r="B9" s="20">
        <f>IFERROR(MATCH(A$1&amp;A9,TABLE!C:C,0),"")</f>
        <v>43</v>
      </c>
      <c r="C9" s="137">
        <f t="shared" si="0"/>
        <v>8</v>
      </c>
      <c r="D9" s="137" t="str">
        <f ca="1">IFERROR(OFFSET(TABLE!D$1,FC!B9-1,0),"")</f>
        <v>Melissa Jones</v>
      </c>
      <c r="E9" s="138">
        <f ca="1">IFERROR(VLOOKUP(D9,TABLE!D:P,8,FALSE),"")</f>
        <v>2</v>
      </c>
      <c r="F9" s="139">
        <f ca="1">IFERROR(VLOOKUP(D9,TABLE!D:P,13,FALSE),"")</f>
        <v>190</v>
      </c>
    </row>
    <row r="10" spans="1:6" ht="14.5" x14ac:dyDescent="0.35">
      <c r="A10" s="20">
        <f t="shared" si="1"/>
        <v>9</v>
      </c>
      <c r="B10" s="20">
        <f>IFERROR(MATCH(A$1&amp;A10,TABLE!C:C,0),"")</f>
        <v>54</v>
      </c>
      <c r="C10" s="137">
        <f t="shared" si="0"/>
        <v>9</v>
      </c>
      <c r="D10" s="137" t="str">
        <f ca="1">IFERROR(OFFSET(TABLE!D$1,FC!B10-1,0),"")</f>
        <v>Abigail Bottomley</v>
      </c>
      <c r="E10" s="138">
        <f ca="1">IFERROR(VLOOKUP(D10,TABLE!D:P,8,FALSE),"")</f>
        <v>1</v>
      </c>
      <c r="F10" s="139">
        <f ca="1">IFERROR(VLOOKUP(D10,TABLE!D:P,13,FALSE),"")</f>
        <v>97</v>
      </c>
    </row>
    <row r="11" spans="1:6" ht="14.5" x14ac:dyDescent="0.35">
      <c r="A11" s="20">
        <f t="shared" si="1"/>
        <v>10</v>
      </c>
      <c r="B11" s="20">
        <f>IFERROR(MATCH(A$1&amp;A11,TABLE!C:C,0),"")</f>
        <v>60</v>
      </c>
      <c r="C11" s="137">
        <f t="shared" si="0"/>
        <v>10</v>
      </c>
      <c r="D11" s="137" t="str">
        <f ca="1">IFERROR(OFFSET(TABLE!D$1,FC!B11-1,0),"")</f>
        <v>Esme Kelly</v>
      </c>
      <c r="E11" s="138">
        <f ca="1">IFERROR(VLOOKUP(D11,TABLE!D:P,8,FALSE),"")</f>
        <v>1</v>
      </c>
      <c r="F11" s="139">
        <f ca="1">IFERROR(VLOOKUP(D11,TABLE!D:P,13,FALSE),"")</f>
        <v>91</v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IFERROR(OFFSET(TABLE!D$1,FC!B12-1,0),"")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IFERROR(OFFSET(TABLE!D$1,FC!B13-1,0),"")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IFERROR(OFFSET(TABLE!D$1,FC!B14-1,0),"")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IFERROR(OFFSET(TABLE!D$1,FC!B15-1,0),"")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IFERROR(OFFSET(TABLE!D$1,FC!B16-1,0),"")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IFERROR(OFFSET(TABLE!D$1,FC!B17-1,0),"")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IFERROR(OFFSET(TABLE!D$1,FC!B18-1,0),"")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IFERROR(OFFSET(TABLE!D$1,FC!B19-1,0),"")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IFERROR(OFFSET(TABLE!D$1,FC!B20-1,0),"")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IFERROR(OFFSET(TABLE!D$1,FC!B21-1,0),"")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IFERROR(OFFSET(TABLE!D$1,FC!B22-1,0),"")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IFERROR(OFFSET(TABLE!D$1,FC!B23-1,0),"")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IFERROR(OFFSET(TABLE!D$1,FC!B24-1,0),"")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IFERROR(OFFSET(TABLE!D$1,FC!B25-1,0),"")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IFERROR(OFFSET(TABLE!D$1,FC!B26-1,0),"")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IFERROR(OFFSET(TABLE!D$1,FC!B27-1,0),"")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IFERROR(OFFSET(TABLE!D$1,FC!B28-1,0),"")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IFERROR(OFFSET(TABLE!D$1,FC!B29-1,0),"")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IFERROR(OFFSET(TABLE!D$1,FC!B30-1,0),"")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IFERROR(OFFSET(TABLE!D$1,FC!B31-1,0),"")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IFERROR(OFFSET(TABLE!D$1,FC!B32-1,0),"")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IFERROR(OFFSET(TABLE!D$1,FC!B33-1,0),"")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IFERROR(OFFSET(TABLE!D$1,FC!B34-1,0),"")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IFERROR(OFFSET(TABLE!D$1,FC!B35-1,0),"")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IFERROR(OFFSET(TABLE!D$1,FC!B36-1,0),"")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IFERROR(OFFSET(TABLE!D$1,FC!B37-1,0),"")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IFERROR(OFFSET(TABLE!D$1,FC!B38-1,0),"")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IFERROR(OFFSET(TABLE!D$1,FC!B39-1,0),"")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IFERROR(OFFSET(TABLE!D$1,FC!B40-1,0),"")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IFERROR(OFFSET(TABLE!D$1,FC!B41-1,0),"")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IFERROR(OFFSET(TABLE!D$1,FC!B42-1,0),"")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IFERROR(OFFSET(TABLE!D$1,FC!B43-1,0),"")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IFERROR(OFFSET(TABLE!D$1,FC!B44-1,0),"")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IFERROR(OFFSET(TABLE!D$1,FC!B45-1,0),"")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IFERROR(OFFSET(TABLE!D$1,FC!B46-1,0),"")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IFERROR(OFFSET(TABLE!D$1,FC!B47-1,0),"")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IFERROR(OFFSET(TABLE!D$1,FC!B48-1,0),"")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IFERROR(OFFSET(TABLE!D$1,FC!B49-1,0),"")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IFERROR(OFFSET(TABLE!D$1,FC!B50-1,0),"")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IFERROR(OFFSET(TABLE!D$1,FC!B51-1,0),"")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698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19</v>
      </c>
      <c r="C2" s="137">
        <f t="shared" ref="C2:C51" si="0">A2</f>
        <v>1</v>
      </c>
      <c r="D2" s="137" t="str">
        <f ca="1">IFERROR(OFFSET(TABLE!D$1,FD!B2-1,0),"")</f>
        <v>Vicki Johnstone</v>
      </c>
      <c r="E2" s="138">
        <f ca="1">IFERROR(VLOOKUP(D2,TABLE!D:P,8,FALSE),"")</f>
        <v>9</v>
      </c>
      <c r="F2" s="139">
        <f ca="1">IFERROR(VLOOKUP(D2,TABLE!D:P,13,FALSE),"")</f>
        <v>739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20</v>
      </c>
      <c r="C3" s="137">
        <f t="shared" si="0"/>
        <v>2</v>
      </c>
      <c r="D3" s="137" t="str">
        <f ca="1">IFERROR(OFFSET(TABLE!D$1,FD!B3-1,0),"")</f>
        <v>Ruth Warren</v>
      </c>
      <c r="E3" s="138">
        <f ca="1">IFERROR(VLOOKUP(D3,TABLE!D:P,8,FALSE),"")</f>
        <v>8</v>
      </c>
      <c r="F3" s="139">
        <f ca="1">IFERROR(VLOOKUP(D3,TABLE!D:P,13,FALSE),"")</f>
        <v>730</v>
      </c>
    </row>
    <row r="4" spans="1:6" ht="14.5" x14ac:dyDescent="0.35">
      <c r="A4" s="20">
        <f t="shared" si="1"/>
        <v>3</v>
      </c>
      <c r="B4" s="20">
        <f>IFERROR(MATCH(A$1&amp;A4,TABLE!C:C,0),"")</f>
        <v>23</v>
      </c>
      <c r="C4" s="137">
        <f t="shared" si="0"/>
        <v>3</v>
      </c>
      <c r="D4" s="137" t="str">
        <f ca="1">IFERROR(OFFSET(TABLE!D$1,FD!B4-1,0),"")</f>
        <v>Sarah Mann</v>
      </c>
      <c r="E4" s="138">
        <f ca="1">IFERROR(VLOOKUP(D4,TABLE!D:P,8,FALSE),"")</f>
        <v>6</v>
      </c>
      <c r="F4" s="139">
        <f ca="1">IFERROR(VLOOKUP(D4,TABLE!D:P,13,FALSE),"")</f>
        <v>580</v>
      </c>
    </row>
    <row r="5" spans="1:6" ht="14.5" x14ac:dyDescent="0.35">
      <c r="A5" s="20">
        <f t="shared" si="1"/>
        <v>4</v>
      </c>
      <c r="B5" s="20">
        <f>IFERROR(MATCH(A$1&amp;A5,TABLE!C:C,0),"")</f>
        <v>30</v>
      </c>
      <c r="C5" s="137">
        <f t="shared" si="0"/>
        <v>4</v>
      </c>
      <c r="D5" s="137" t="str">
        <f ca="1">IFERROR(OFFSET(TABLE!D$1,FD!B5-1,0),"")</f>
        <v>Becca Keevash</v>
      </c>
      <c r="E5" s="138">
        <f ca="1">IFERROR(VLOOKUP(D5,TABLE!D:P,8,FALSE),"")</f>
        <v>5</v>
      </c>
      <c r="F5" s="139">
        <f ca="1">IFERROR(VLOOKUP(D5,TABLE!D:P,13,FALSE),"")</f>
        <v>453</v>
      </c>
    </row>
    <row r="6" spans="1:6" ht="14.5" x14ac:dyDescent="0.35">
      <c r="A6" s="20">
        <f t="shared" si="1"/>
        <v>5</v>
      </c>
      <c r="B6" s="20">
        <f>IFERROR(MATCH(A$1&amp;A6,TABLE!C:C,0),"")</f>
        <v>33</v>
      </c>
      <c r="C6" s="137">
        <f t="shared" si="0"/>
        <v>5</v>
      </c>
      <c r="D6" s="137" t="str">
        <f ca="1">IFERROR(OFFSET(TABLE!D$1,FD!B6-1,0),"")</f>
        <v>Rachel Smedley</v>
      </c>
      <c r="E6" s="138">
        <f ca="1">IFERROR(VLOOKUP(D6,TABLE!D:P,8,FALSE),"")</f>
        <v>4</v>
      </c>
      <c r="F6" s="139">
        <f ca="1">IFERROR(VLOOKUP(D6,TABLE!D:P,13,FALSE),"")</f>
        <v>352</v>
      </c>
    </row>
    <row r="7" spans="1:6" ht="14.5" x14ac:dyDescent="0.35">
      <c r="A7" s="20">
        <f t="shared" si="1"/>
        <v>6</v>
      </c>
      <c r="B7" s="20">
        <f>IFERROR(MATCH(A$1&amp;A7,TABLE!C:C,0),"")</f>
        <v>41</v>
      </c>
      <c r="C7" s="137">
        <f t="shared" si="0"/>
        <v>6</v>
      </c>
      <c r="D7" s="137" t="str">
        <f ca="1">IFERROR(OFFSET(TABLE!D$1,FD!B7-1,0),"")</f>
        <v>Cherie Carter</v>
      </c>
      <c r="E7" s="138">
        <f ca="1">IFERROR(VLOOKUP(D7,TABLE!D:P,8,FALSE),"")</f>
        <v>2</v>
      </c>
      <c r="F7" s="139">
        <f ca="1">IFERROR(VLOOKUP(D7,TABLE!D:P,13,FALSE),"")</f>
        <v>200</v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IFERROR(OFFSET(TABLE!D$1,FD!B8-1,0),"")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IFERROR(OFFSET(TABLE!D$1,FD!B9-1,0),"")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IFERROR(OFFSET(TABLE!D$1,FD!B10-1,0),"")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IFERROR(OFFSET(TABLE!D$1,FD!B11-1,0),"")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IFERROR(OFFSET(TABLE!D$1,FD!B12-1,0),"")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IFERROR(OFFSET(TABLE!D$1,FD!B13-1,0),"")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IFERROR(OFFSET(TABLE!D$1,FD!B14-1,0),"")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IFERROR(OFFSET(TABLE!D$1,FD!B15-1,0),"")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IFERROR(OFFSET(TABLE!D$1,FD!B16-1,0),"")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IFERROR(OFFSET(TABLE!D$1,FD!B17-1,0),"")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IFERROR(OFFSET(TABLE!D$1,FD!B18-1,0),"")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IFERROR(OFFSET(TABLE!D$1,FD!B19-1,0),"")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IFERROR(OFFSET(TABLE!D$1,FD!B20-1,0),"")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IFERROR(OFFSET(TABLE!D$1,FD!B21-1,0),"")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IFERROR(OFFSET(TABLE!D$1,FD!B22-1,0),"")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IFERROR(OFFSET(TABLE!D$1,FD!B23-1,0),"")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IFERROR(OFFSET(TABLE!D$1,FD!B24-1,0),"")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IFERROR(OFFSET(TABLE!D$1,FD!B25-1,0),"")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IFERROR(OFFSET(TABLE!D$1,FD!B26-1,0),"")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IFERROR(OFFSET(TABLE!D$1,FD!B27-1,0),"")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IFERROR(OFFSET(TABLE!D$1,FD!B28-1,0),"")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IFERROR(OFFSET(TABLE!D$1,FD!B29-1,0),"")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IFERROR(OFFSET(TABLE!D$1,FD!B30-1,0),"")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IFERROR(OFFSET(TABLE!D$1,FD!B31-1,0),"")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IFERROR(OFFSET(TABLE!D$1,FD!B32-1,0),"")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IFERROR(OFFSET(TABLE!D$1,FD!B33-1,0),"")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IFERROR(OFFSET(TABLE!D$1,FD!B34-1,0),"")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IFERROR(OFFSET(TABLE!D$1,FD!B35-1,0),"")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IFERROR(OFFSET(TABLE!D$1,FD!B36-1,0),"")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IFERROR(OFFSET(TABLE!D$1,FD!B37-1,0),"")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IFERROR(OFFSET(TABLE!D$1,FD!B38-1,0),"")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IFERROR(OFFSET(TABLE!D$1,FD!B39-1,0),"")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IFERROR(OFFSET(TABLE!D$1,FD!B40-1,0),"")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IFERROR(OFFSET(TABLE!D$1,FD!B41-1,0),"")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IFERROR(OFFSET(TABLE!D$1,FD!B42-1,0),"")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IFERROR(OFFSET(TABLE!D$1,FD!B43-1,0),"")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IFERROR(OFFSET(TABLE!D$1,FD!B44-1,0),"")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IFERROR(OFFSET(TABLE!D$1,FD!B45-1,0),"")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IFERROR(OFFSET(TABLE!D$1,FD!B46-1,0),"")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IFERROR(OFFSET(TABLE!D$1,FD!B47-1,0),"")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IFERROR(OFFSET(TABLE!D$1,FD!B48-1,0),"")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IFERROR(OFFSET(TABLE!D$1,FD!B49-1,0),"")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IFERROR(OFFSET(TABLE!D$1,FD!B50-1,0),"")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IFERROR(OFFSET(TABLE!D$1,FD!B51-1,0),"")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699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17</v>
      </c>
      <c r="C2" s="137">
        <f t="shared" ref="C2:C51" si="0">A2</f>
        <v>1</v>
      </c>
      <c r="D2" s="137" t="str">
        <f ca="1">IFERROR(OFFSET(TABLE!D$1,FE!B2-1,0),"")</f>
        <v>Pascale Fotherby</v>
      </c>
      <c r="E2" s="138">
        <f ca="1">IFERROR(VLOOKUP(D2,TABLE!D:P,8,FALSE),"")</f>
        <v>17</v>
      </c>
      <c r="F2" s="139">
        <f ca="1">IFERROR(VLOOKUP(D2,TABLE!D:P,13,FALSE),"")</f>
        <v>747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38</v>
      </c>
      <c r="C3" s="137">
        <f t="shared" si="0"/>
        <v>2</v>
      </c>
      <c r="D3" s="137" t="str">
        <f ca="1">IFERROR(OFFSET(TABLE!D$1,FE!B3-1,0),"")</f>
        <v>Carys Lippiatt</v>
      </c>
      <c r="E3" s="138">
        <f ca="1">IFERROR(VLOOKUP(D3,TABLE!D:P,8,FALSE),"")</f>
        <v>3</v>
      </c>
      <c r="F3" s="139">
        <f ca="1">IFERROR(VLOOKUP(D3,TABLE!D:P,13,FALSE),"")</f>
        <v>278</v>
      </c>
    </row>
    <row r="4" spans="1:6" ht="14.5" x14ac:dyDescent="0.35">
      <c r="A4" s="20">
        <f t="shared" si="1"/>
        <v>3</v>
      </c>
      <c r="B4" s="20" t="str">
        <f>IFERROR(MATCH(A$1&amp;A4,TABLE!C:C,0),"")</f>
        <v/>
      </c>
      <c r="C4" s="137">
        <f t="shared" si="0"/>
        <v>3</v>
      </c>
      <c r="D4" s="137" t="str">
        <f ca="1">IFERROR(OFFSET(TABLE!D$1,FE!B4-1,0),"")</f>
        <v/>
      </c>
      <c r="E4" s="138" t="str">
        <f ca="1">IFERROR(VLOOKUP(D4,TABLE!D:P,8,FALSE),"")</f>
        <v/>
      </c>
      <c r="F4" s="139" t="str">
        <f ca="1">IFERROR(VLOOKUP(D4,TABLE!D:P,13,FALSE),"")</f>
        <v/>
      </c>
    </row>
    <row r="5" spans="1:6" ht="14.5" x14ac:dyDescent="0.35">
      <c r="A5" s="20">
        <f t="shared" si="1"/>
        <v>4</v>
      </c>
      <c r="B5" s="20" t="str">
        <f>IFERROR(MATCH(A$1&amp;A5,TABLE!C:C,0),"")</f>
        <v/>
      </c>
      <c r="C5" s="137">
        <f t="shared" si="0"/>
        <v>4</v>
      </c>
      <c r="D5" s="137" t="str">
        <f ca="1">IFERROR(OFFSET(TABLE!D$1,FE!B5-1,0),"")</f>
        <v/>
      </c>
      <c r="E5" s="138" t="str">
        <f ca="1">IFERROR(VLOOKUP(D5,TABLE!D:P,8,FALSE),"")</f>
        <v/>
      </c>
      <c r="F5" s="139" t="str">
        <f ca="1">IFERROR(VLOOKUP(D5,TABLE!D:P,13,FALSE),"")</f>
        <v/>
      </c>
    </row>
    <row r="6" spans="1:6" ht="14.5" x14ac:dyDescent="0.35">
      <c r="A6" s="20">
        <f t="shared" si="1"/>
        <v>5</v>
      </c>
      <c r="B6" s="20" t="str">
        <f>IFERROR(MATCH(A$1&amp;A6,TABLE!C:C,0),"")</f>
        <v/>
      </c>
      <c r="C6" s="137">
        <f t="shared" si="0"/>
        <v>5</v>
      </c>
      <c r="D6" s="137" t="str">
        <f ca="1">IFERROR(OFFSET(TABLE!D$1,FE!B6-1,0),"")</f>
        <v/>
      </c>
      <c r="E6" s="138" t="str">
        <f ca="1">IFERROR(VLOOKUP(D6,TABLE!D:P,8,FALSE),"")</f>
        <v/>
      </c>
      <c r="F6" s="139" t="str">
        <f ca="1">IFERROR(VLOOKUP(D6,TABLE!D:P,13,FALSE),"")</f>
        <v/>
      </c>
    </row>
    <row r="7" spans="1:6" ht="14.5" x14ac:dyDescent="0.35">
      <c r="A7" s="20">
        <f t="shared" si="1"/>
        <v>6</v>
      </c>
      <c r="B7" s="20" t="str">
        <f>IFERROR(MATCH(A$1&amp;A7,TABLE!C:C,0),"")</f>
        <v/>
      </c>
      <c r="C7" s="137">
        <f t="shared" si="0"/>
        <v>6</v>
      </c>
      <c r="D7" s="137" t="str">
        <f ca="1">IFERROR(OFFSET(TABLE!D$1,FE!B7-1,0),"")</f>
        <v/>
      </c>
      <c r="E7" s="138" t="str">
        <f ca="1">IFERROR(VLOOKUP(D7,TABLE!D:P,8,FALSE),"")</f>
        <v/>
      </c>
      <c r="F7" s="139" t="str">
        <f ca="1">IFERROR(VLOOKUP(D7,TABLE!D:P,13,FALSE),"")</f>
        <v/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IFERROR(OFFSET(TABLE!D$1,FE!B8-1,0),"")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IFERROR(OFFSET(TABLE!D$1,FE!B9-1,0),"")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IFERROR(OFFSET(TABLE!D$1,FE!B10-1,0),"")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IFERROR(OFFSET(TABLE!D$1,FE!B11-1,0),"")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IFERROR(OFFSET(TABLE!D$1,FE!B12-1,0),"")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IFERROR(OFFSET(TABLE!D$1,FE!B13-1,0),"")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IFERROR(OFFSET(TABLE!D$1,FE!B14-1,0),"")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IFERROR(OFFSET(TABLE!D$1,FE!B15-1,0),"")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IFERROR(OFFSET(TABLE!D$1,FE!B16-1,0),"")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IFERROR(OFFSET(TABLE!D$1,FE!B17-1,0),"")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IFERROR(OFFSET(TABLE!D$1,FE!B18-1,0),"")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IFERROR(OFFSET(TABLE!D$1,FE!B19-1,0),"")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IFERROR(OFFSET(TABLE!D$1,FE!B20-1,0),"")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IFERROR(OFFSET(TABLE!D$1,FE!B21-1,0),"")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IFERROR(OFFSET(TABLE!D$1,FE!B22-1,0),"")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IFERROR(OFFSET(TABLE!D$1,FE!B23-1,0),"")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IFERROR(OFFSET(TABLE!D$1,FE!B24-1,0),"")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IFERROR(OFFSET(TABLE!D$1,FE!B25-1,0),"")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IFERROR(OFFSET(TABLE!D$1,FE!B26-1,0),"")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IFERROR(OFFSET(TABLE!D$1,FE!B27-1,0),"")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IFERROR(OFFSET(TABLE!D$1,FE!B28-1,0),"")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IFERROR(OFFSET(TABLE!D$1,FE!B29-1,0),"")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IFERROR(OFFSET(TABLE!D$1,FE!B30-1,0),"")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IFERROR(OFFSET(TABLE!D$1,FE!B31-1,0),"")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IFERROR(OFFSET(TABLE!D$1,FE!B32-1,0),"")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IFERROR(OFFSET(TABLE!D$1,FE!B33-1,0),"")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IFERROR(OFFSET(TABLE!D$1,FE!B34-1,0),"")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IFERROR(OFFSET(TABLE!D$1,FE!B35-1,0),"")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IFERROR(OFFSET(TABLE!D$1,FE!B36-1,0),"")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IFERROR(OFFSET(TABLE!D$1,FE!B37-1,0),"")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IFERROR(OFFSET(TABLE!D$1,FE!B38-1,0),"")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IFERROR(OFFSET(TABLE!D$1,FE!B39-1,0),"")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IFERROR(OFFSET(TABLE!D$1,FE!B40-1,0),"")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IFERROR(OFFSET(TABLE!D$1,FE!B41-1,0),"")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IFERROR(OFFSET(TABLE!D$1,FE!B42-1,0),"")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IFERROR(OFFSET(TABLE!D$1,FE!B43-1,0),"")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IFERROR(OFFSET(TABLE!D$1,FE!B44-1,0),"")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IFERROR(OFFSET(TABLE!D$1,FE!B45-1,0),"")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IFERROR(OFFSET(TABLE!D$1,FE!B46-1,0),"")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IFERROR(OFFSET(TABLE!D$1,FE!B47-1,0),"")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IFERROR(OFFSET(TABLE!D$1,FE!B48-1,0),"")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IFERROR(OFFSET(TABLE!D$1,FE!B49-1,0),"")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IFERROR(OFFSET(TABLE!D$1,FE!B50-1,0),"")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IFERROR(OFFSET(TABLE!D$1,FE!B51-1,0),"")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700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21</v>
      </c>
      <c r="C2" s="137">
        <f t="shared" ref="C2:C51" si="0">A2</f>
        <v>1</v>
      </c>
      <c r="D2" s="137" t="str">
        <f ca="1">IFERROR(OFFSET(TABLE!D$1,FF!B2-1,0),"")</f>
        <v>Louise Jennings</v>
      </c>
      <c r="E2" s="138">
        <f ca="1">IFERROR(VLOOKUP(D2,TABLE!D:P,8,FALSE),"")</f>
        <v>9</v>
      </c>
      <c r="F2" s="139">
        <f ca="1">IFERROR(VLOOKUP(D2,TABLE!D:P,13,FALSE),"")</f>
        <v>717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34</v>
      </c>
      <c r="C3" s="137">
        <f t="shared" si="0"/>
        <v>2</v>
      </c>
      <c r="D3" s="137" t="str">
        <f ca="1">IFERROR(OFFSET(TABLE!D$1,FF!B3-1,0),"")</f>
        <v>Jillian Sabourn</v>
      </c>
      <c r="E3" s="138">
        <f ca="1">IFERROR(VLOOKUP(D3,TABLE!D:P,8,FALSE),"")</f>
        <v>4</v>
      </c>
      <c r="F3" s="139">
        <f ca="1">IFERROR(VLOOKUP(D3,TABLE!D:P,13,FALSE),"")</f>
        <v>349</v>
      </c>
    </row>
    <row r="4" spans="1:6" ht="14.5" x14ac:dyDescent="0.35">
      <c r="A4" s="20">
        <f t="shared" si="1"/>
        <v>3</v>
      </c>
      <c r="B4" s="20">
        <f>IFERROR(MATCH(A$1&amp;A4,TABLE!C:C,0),"")</f>
        <v>40</v>
      </c>
      <c r="C4" s="137">
        <f t="shared" si="0"/>
        <v>3</v>
      </c>
      <c r="D4" s="137" t="str">
        <f ca="1">IFERROR(OFFSET(TABLE!D$1,FF!B4-1,0),"")</f>
        <v>Laura Sabourn</v>
      </c>
      <c r="E4" s="138">
        <f ca="1">IFERROR(VLOOKUP(D4,TABLE!D:P,8,FALSE),"")</f>
        <v>3</v>
      </c>
      <c r="F4" s="139">
        <f ca="1">IFERROR(VLOOKUP(D4,TABLE!D:P,13,FALSE),"")</f>
        <v>264</v>
      </c>
    </row>
    <row r="5" spans="1:6" ht="14.5" x14ac:dyDescent="0.35">
      <c r="A5" s="20">
        <f t="shared" si="1"/>
        <v>4</v>
      </c>
      <c r="B5" s="20">
        <f>IFERROR(MATCH(A$1&amp;A5,TABLE!C:C,0),"")</f>
        <v>66</v>
      </c>
      <c r="C5" s="137">
        <f t="shared" si="0"/>
        <v>4</v>
      </c>
      <c r="D5" s="137" t="str">
        <f ca="1">IFERROR(OFFSET(TABLE!D$1,FF!B5-1,0),"")</f>
        <v>Becky Murray</v>
      </c>
      <c r="E5" s="138">
        <f ca="1">IFERROR(VLOOKUP(D5,TABLE!D:P,8,FALSE),"")</f>
        <v>1</v>
      </c>
      <c r="F5" s="139">
        <f ca="1">IFERROR(VLOOKUP(D5,TABLE!D:P,13,FALSE),"")</f>
        <v>89</v>
      </c>
    </row>
    <row r="6" spans="1:6" ht="14.5" x14ac:dyDescent="0.35">
      <c r="A6" s="20">
        <f t="shared" si="1"/>
        <v>5</v>
      </c>
      <c r="B6" s="20" t="str">
        <f>IFERROR(MATCH(A$1&amp;A6,TABLE!C:C,0),"")</f>
        <v/>
      </c>
      <c r="C6" s="137">
        <f t="shared" si="0"/>
        <v>5</v>
      </c>
      <c r="D6" s="137" t="str">
        <f ca="1">IFERROR(OFFSET(TABLE!D$1,FF!B6-1,0),"")</f>
        <v/>
      </c>
      <c r="E6" s="138" t="str">
        <f ca="1">IFERROR(VLOOKUP(D6,TABLE!D:P,8,FALSE),"")</f>
        <v/>
      </c>
      <c r="F6" s="139" t="str">
        <f ca="1">IFERROR(VLOOKUP(D6,TABLE!D:P,13,FALSE),"")</f>
        <v/>
      </c>
    </row>
    <row r="7" spans="1:6" ht="14.5" x14ac:dyDescent="0.35">
      <c r="A7" s="20">
        <f t="shared" si="1"/>
        <v>6</v>
      </c>
      <c r="B7" s="20" t="str">
        <f>IFERROR(MATCH(A$1&amp;A7,TABLE!C:C,0),"")</f>
        <v/>
      </c>
      <c r="C7" s="137">
        <f t="shared" si="0"/>
        <v>6</v>
      </c>
      <c r="D7" s="137" t="str">
        <f ca="1">IFERROR(OFFSET(TABLE!D$1,FF!B7-1,0),"")</f>
        <v/>
      </c>
      <c r="E7" s="138" t="str">
        <f ca="1">IFERROR(VLOOKUP(D7,TABLE!D:P,8,FALSE),"")</f>
        <v/>
      </c>
      <c r="F7" s="139" t="str">
        <f ca="1">IFERROR(VLOOKUP(D7,TABLE!D:P,13,FALSE),"")</f>
        <v/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IFERROR(OFFSET(TABLE!D$1,FF!B8-1,0),"")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IFERROR(OFFSET(TABLE!D$1,FF!B9-1,0),"")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IFERROR(OFFSET(TABLE!D$1,FF!B10-1,0),"")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IFERROR(OFFSET(TABLE!D$1,FF!B11-1,0),"")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IFERROR(OFFSET(TABLE!D$1,FF!B12-1,0),"")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IFERROR(OFFSET(TABLE!D$1,FF!B13-1,0),"")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IFERROR(OFFSET(TABLE!D$1,FF!B14-1,0),"")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IFERROR(OFFSET(TABLE!D$1,FF!B15-1,0),"")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IFERROR(OFFSET(TABLE!D$1,FF!B16-1,0),"")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IFERROR(OFFSET(TABLE!D$1,FF!B17-1,0),"")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IFERROR(OFFSET(TABLE!D$1,FF!B18-1,0),"")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IFERROR(OFFSET(TABLE!D$1,FF!B19-1,0),"")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IFERROR(OFFSET(TABLE!D$1,FF!B20-1,0),"")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IFERROR(OFFSET(TABLE!D$1,FF!B21-1,0),"")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IFERROR(OFFSET(TABLE!D$1,FF!B22-1,0),"")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IFERROR(OFFSET(TABLE!D$1,FF!B23-1,0),"")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IFERROR(OFFSET(TABLE!D$1,FF!B24-1,0),"")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IFERROR(OFFSET(TABLE!D$1,FF!B25-1,0),"")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IFERROR(OFFSET(TABLE!D$1,FF!B26-1,0),"")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IFERROR(OFFSET(TABLE!D$1,FF!B27-1,0),"")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IFERROR(OFFSET(TABLE!D$1,FF!B28-1,0),"")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IFERROR(OFFSET(TABLE!D$1,FF!B29-1,0),"")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IFERROR(OFFSET(TABLE!D$1,FF!B30-1,0),"")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IFERROR(OFFSET(TABLE!D$1,FF!B31-1,0),"")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IFERROR(OFFSET(TABLE!D$1,FF!B32-1,0),"")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IFERROR(OFFSET(TABLE!D$1,FF!B33-1,0),"")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IFERROR(OFFSET(TABLE!D$1,FF!B34-1,0),"")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IFERROR(OFFSET(TABLE!D$1,FF!B35-1,0),"")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IFERROR(OFFSET(TABLE!D$1,FF!B36-1,0),"")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IFERROR(OFFSET(TABLE!D$1,FF!B37-1,0),"")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IFERROR(OFFSET(TABLE!D$1,FF!B38-1,0),"")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IFERROR(OFFSET(TABLE!D$1,FF!B39-1,0),"")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IFERROR(OFFSET(TABLE!D$1,FF!B40-1,0),"")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IFERROR(OFFSET(TABLE!D$1,FF!B41-1,0),"")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IFERROR(OFFSET(TABLE!D$1,FF!B42-1,0),"")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IFERROR(OFFSET(TABLE!D$1,FF!B43-1,0),"")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IFERROR(OFFSET(TABLE!D$1,FF!B44-1,0),"")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IFERROR(OFFSET(TABLE!D$1,FF!B45-1,0),"")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IFERROR(OFFSET(TABLE!D$1,FF!B46-1,0),"")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IFERROR(OFFSET(TABLE!D$1,FF!B47-1,0),"")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IFERROR(OFFSET(TABLE!D$1,FF!B48-1,0),"")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IFERROR(OFFSET(TABLE!D$1,FF!B49-1,0),"")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IFERROR(OFFSET(TABLE!D$1,FF!B50-1,0),"")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IFERROR(OFFSET(TABLE!D$1,FF!B51-1,0),"")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6" width="8.7265625" customWidth="1"/>
  </cols>
  <sheetData>
    <row r="1" spans="1:6" ht="35.25" customHeight="1" x14ac:dyDescent="0.35">
      <c r="A1" s="133" t="s">
        <v>701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29</v>
      </c>
      <c r="C2" s="137">
        <f t="shared" ref="C2:C51" si="0">A2</f>
        <v>1</v>
      </c>
      <c r="D2" s="137" t="str">
        <f ca="1">IFERROR(OFFSET(TABLE!D$1,FG!B2-1,0),"")</f>
        <v>Nicola Parker</v>
      </c>
      <c r="E2" s="138">
        <f ca="1">IFERROR(VLOOKUP(D2,TABLE!D:P,8,FALSE),"")</f>
        <v>5</v>
      </c>
      <c r="F2" s="139">
        <f ca="1">IFERROR(VLOOKUP(D2,TABLE!D:P,13,FALSE),"")</f>
        <v>454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39</v>
      </c>
      <c r="C3" s="137">
        <f t="shared" si="0"/>
        <v>2</v>
      </c>
      <c r="D3" s="137" t="str">
        <f ca="1">IFERROR(OFFSET(TABLE!D$1,FG!B3-1,0),"")</f>
        <v>Christine Huckerby</v>
      </c>
      <c r="E3" s="138">
        <f ca="1">IFERROR(VLOOKUP(D3,TABLE!D:P,8,FALSE),"")</f>
        <v>3</v>
      </c>
      <c r="F3" s="139">
        <f ca="1">IFERROR(VLOOKUP(D3,TABLE!D:P,13,FALSE),"")</f>
        <v>268</v>
      </c>
    </row>
    <row r="4" spans="1:6" ht="14.5" x14ac:dyDescent="0.35">
      <c r="A4" s="20">
        <f t="shared" si="1"/>
        <v>3</v>
      </c>
      <c r="B4" s="20">
        <f>IFERROR(MATCH(A$1&amp;A4,TABLE!C:C,0),"")</f>
        <v>47</v>
      </c>
      <c r="C4" s="137">
        <f t="shared" si="0"/>
        <v>3</v>
      </c>
      <c r="D4" s="137" t="str">
        <f ca="1">IFERROR(OFFSET(TABLE!D$1,FG!B4-1,0),"")</f>
        <v>Jean Hussey</v>
      </c>
      <c r="E4" s="138">
        <f ca="1">IFERROR(VLOOKUP(D4,TABLE!D:P,8,FALSE),"")</f>
        <v>2</v>
      </c>
      <c r="F4" s="139">
        <f ca="1">IFERROR(VLOOKUP(D4,TABLE!D:P,13,FALSE),"")</f>
        <v>178</v>
      </c>
    </row>
    <row r="5" spans="1:6" ht="14.5" x14ac:dyDescent="0.35">
      <c r="A5" s="20">
        <f t="shared" si="1"/>
        <v>4</v>
      </c>
      <c r="B5" s="20">
        <f>IFERROR(MATCH(A$1&amp;A5,TABLE!C:C,0),"")</f>
        <v>48</v>
      </c>
      <c r="C5" s="137">
        <f t="shared" si="0"/>
        <v>4</v>
      </c>
      <c r="D5" s="137" t="str">
        <f ca="1">IFERROR(OFFSET(TABLE!D$1,FG!B5-1,0),"")</f>
        <v>Stella Cross</v>
      </c>
      <c r="E5" s="138">
        <f ca="1">IFERROR(VLOOKUP(D5,TABLE!D:P,8,FALSE),"")</f>
        <v>2</v>
      </c>
      <c r="F5" s="139">
        <f ca="1">IFERROR(VLOOKUP(D5,TABLE!D:P,13,FALSE),"")</f>
        <v>170</v>
      </c>
    </row>
    <row r="6" spans="1:6" ht="14.5" x14ac:dyDescent="0.35">
      <c r="A6" s="20">
        <f t="shared" si="1"/>
        <v>5</v>
      </c>
      <c r="B6" s="20" t="str">
        <f>IFERROR(MATCH(A$1&amp;A6,TABLE!C:C,0),"")</f>
        <v/>
      </c>
      <c r="C6" s="137">
        <f t="shared" si="0"/>
        <v>5</v>
      </c>
      <c r="D6" s="137" t="str">
        <f ca="1">IFERROR(OFFSET(TABLE!D$1,FG!B6-1,0),"")</f>
        <v/>
      </c>
      <c r="E6" s="138" t="str">
        <f ca="1">IFERROR(VLOOKUP(D6,TABLE!D:P,8,FALSE),"")</f>
        <v/>
      </c>
      <c r="F6" s="139" t="str">
        <f ca="1">IFERROR(VLOOKUP(D6,TABLE!D:P,13,FALSE),"")</f>
        <v/>
      </c>
    </row>
    <row r="7" spans="1:6" ht="14.5" x14ac:dyDescent="0.35">
      <c r="A7" s="20">
        <f t="shared" si="1"/>
        <v>6</v>
      </c>
      <c r="B7" s="20" t="str">
        <f>IFERROR(MATCH(A$1&amp;A7,TABLE!C:C,0),"")</f>
        <v/>
      </c>
      <c r="C7" s="137">
        <f t="shared" si="0"/>
        <v>6</v>
      </c>
      <c r="D7" s="137" t="str">
        <f ca="1">IFERROR(OFFSET(TABLE!D$1,FG!B7-1,0),"")</f>
        <v/>
      </c>
      <c r="E7" s="138" t="str">
        <f ca="1">IFERROR(VLOOKUP(D7,TABLE!D:P,8,FALSE),"")</f>
        <v/>
      </c>
      <c r="F7" s="139" t="str">
        <f ca="1">IFERROR(VLOOKUP(D7,TABLE!D:P,13,FALSE),"")</f>
        <v/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IFERROR(OFFSET(TABLE!D$1,FG!B8-1,0),"")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IFERROR(OFFSET(TABLE!D$1,FG!B9-1,0),"")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IFERROR(OFFSET(TABLE!D$1,FG!B10-1,0),"")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IFERROR(OFFSET(TABLE!D$1,FG!B11-1,0),"")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IFERROR(OFFSET(TABLE!D$1,FG!B12-1,0),"")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IFERROR(OFFSET(TABLE!D$1,FG!B13-1,0),"")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IFERROR(OFFSET(TABLE!D$1,FG!B14-1,0),"")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IFERROR(OFFSET(TABLE!D$1,FG!B15-1,0),"")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IFERROR(OFFSET(TABLE!D$1,FG!B16-1,0),"")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IFERROR(OFFSET(TABLE!D$1,FG!B17-1,0),"")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IFERROR(OFFSET(TABLE!D$1,FG!B18-1,0),"")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IFERROR(OFFSET(TABLE!D$1,FG!B19-1,0),"")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IFERROR(OFFSET(TABLE!D$1,FG!B20-1,0),"")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IFERROR(OFFSET(TABLE!D$1,FG!B21-1,0),"")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IFERROR(OFFSET(TABLE!D$1,FG!B22-1,0),"")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IFERROR(OFFSET(TABLE!D$1,FG!B23-1,0),"")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IFERROR(OFFSET(TABLE!D$1,FG!B24-1,0),"")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IFERROR(OFFSET(TABLE!D$1,FG!B25-1,0),"")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IFERROR(OFFSET(TABLE!D$1,FG!B26-1,0),"")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IFERROR(OFFSET(TABLE!D$1,FG!B27-1,0),"")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IFERROR(OFFSET(TABLE!D$1,FG!B28-1,0),"")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IFERROR(OFFSET(TABLE!D$1,FG!B29-1,0),"")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IFERROR(OFFSET(TABLE!D$1,FG!B30-1,0),"")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IFERROR(OFFSET(TABLE!D$1,FG!B31-1,0),"")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IFERROR(OFFSET(TABLE!D$1,FG!B32-1,0),"")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IFERROR(OFFSET(TABLE!D$1,FG!B33-1,0),"")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IFERROR(OFFSET(TABLE!D$1,FG!B34-1,0),"")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IFERROR(OFFSET(TABLE!D$1,FG!B35-1,0),"")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IFERROR(OFFSET(TABLE!D$1,FG!B36-1,0),"")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IFERROR(OFFSET(TABLE!D$1,FG!B37-1,0),"")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IFERROR(OFFSET(TABLE!D$1,FG!B38-1,0),"")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IFERROR(OFFSET(TABLE!D$1,FG!B39-1,0),"")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IFERROR(OFFSET(TABLE!D$1,FG!B40-1,0),"")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IFERROR(OFFSET(TABLE!D$1,FG!B41-1,0),"")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IFERROR(OFFSET(TABLE!D$1,FG!B42-1,0),"")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IFERROR(OFFSET(TABLE!D$1,FG!B43-1,0),"")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IFERROR(OFFSET(TABLE!D$1,FG!B44-1,0),"")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IFERROR(OFFSET(TABLE!D$1,FG!B45-1,0),"")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IFERROR(OFFSET(TABLE!D$1,FG!B46-1,0),"")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IFERROR(OFFSET(TABLE!D$1,FG!B47-1,0),"")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IFERROR(OFFSET(TABLE!D$1,FG!B48-1,0),"")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IFERROR(OFFSET(TABLE!D$1,FG!B49-1,0),"")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IFERROR(OFFSET(TABLE!D$1,FG!B50-1,0),"")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IFERROR(OFFSET(TABLE!D$1,FG!B51-1,0),"")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702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28</v>
      </c>
      <c r="C2" s="137">
        <f t="shared" ref="C2:C51" si="0">A2</f>
        <v>1</v>
      </c>
      <c r="D2" s="137" t="str">
        <f ca="1">IFERROR(OFFSET(TABLE!D$1,FU!B2-1,0),"")</f>
        <v>Caitlyn Hartley</v>
      </c>
      <c r="E2" s="138">
        <f ca="1">IFERROR(VLOOKUP(D2,TABLE!D:P,8,FALSE),"")</f>
        <v>5</v>
      </c>
      <c r="F2" s="139">
        <f ca="1">IFERROR(VLOOKUP(D2,TABLE!D:P,13,FALSE),"")</f>
        <v>474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35</v>
      </c>
      <c r="C3" s="137">
        <f t="shared" si="0"/>
        <v>2</v>
      </c>
      <c r="D3" s="137" t="str">
        <f ca="1">IFERROR(OFFSET(TABLE!D$1,FU!B3-1,0),"")</f>
        <v>Morgan McCabe</v>
      </c>
      <c r="E3" s="138">
        <f ca="1">IFERROR(VLOOKUP(D3,TABLE!D:P,8,FALSE),"")</f>
        <v>3</v>
      </c>
      <c r="F3" s="139">
        <f ca="1">IFERROR(VLOOKUP(D3,TABLE!D:P,13,FALSE),"")</f>
        <v>286</v>
      </c>
    </row>
    <row r="4" spans="1:6" ht="14.5" x14ac:dyDescent="0.35">
      <c r="A4" s="20">
        <f t="shared" si="1"/>
        <v>3</v>
      </c>
      <c r="B4" s="20">
        <f>IFERROR(MATCH(A$1&amp;A4,TABLE!C:C,0),"")</f>
        <v>37</v>
      </c>
      <c r="C4" s="137">
        <f t="shared" si="0"/>
        <v>3</v>
      </c>
      <c r="D4" s="137" t="str">
        <f ca="1">IFERROR(OFFSET(TABLE!D$1,FU!B4-1,0),"")</f>
        <v>Hannah Morris</v>
      </c>
      <c r="E4" s="138">
        <f ca="1">IFERROR(VLOOKUP(D4,TABLE!D:P,8,FALSE),"")</f>
        <v>3</v>
      </c>
      <c r="F4" s="139">
        <f ca="1">IFERROR(VLOOKUP(D4,TABLE!D:P,13,FALSE),"")</f>
        <v>281</v>
      </c>
    </row>
    <row r="5" spans="1:6" ht="14.5" x14ac:dyDescent="0.35">
      <c r="A5" s="20">
        <f t="shared" si="1"/>
        <v>4</v>
      </c>
      <c r="B5" s="20">
        <f>IFERROR(MATCH(A$1&amp;A5,TABLE!C:C,0),"")</f>
        <v>44</v>
      </c>
      <c r="C5" s="137">
        <f t="shared" si="0"/>
        <v>4</v>
      </c>
      <c r="D5" s="137" t="str">
        <f ca="1">IFERROR(OFFSET(TABLE!D$1,FU!B5-1,0),"")</f>
        <v>Lucy Sheen</v>
      </c>
      <c r="E5" s="138">
        <f ca="1">IFERROR(VLOOKUP(D5,TABLE!D:P,8,FALSE),"")</f>
        <v>2</v>
      </c>
      <c r="F5" s="139">
        <f ca="1">IFERROR(VLOOKUP(D5,TABLE!D:P,13,FALSE),"")</f>
        <v>189</v>
      </c>
    </row>
    <row r="6" spans="1:6" ht="14.5" x14ac:dyDescent="0.35">
      <c r="A6" s="20">
        <f t="shared" si="1"/>
        <v>5</v>
      </c>
      <c r="B6" s="20">
        <f>IFERROR(MATCH(A$1&amp;A6,TABLE!C:C,0),"")</f>
        <v>45</v>
      </c>
      <c r="C6" s="137">
        <f t="shared" si="0"/>
        <v>5</v>
      </c>
      <c r="D6" s="137" t="str">
        <f ca="1">IFERROR(OFFSET(TABLE!D$1,FU!B6-1,0),"")</f>
        <v>Mary Venning</v>
      </c>
      <c r="E6" s="138">
        <f ca="1">IFERROR(VLOOKUP(D6,TABLE!D:P,8,FALSE),"")</f>
        <v>2</v>
      </c>
      <c r="F6" s="139">
        <f ca="1">IFERROR(VLOOKUP(D6,TABLE!D:P,13,FALSE),"")</f>
        <v>188</v>
      </c>
    </row>
    <row r="7" spans="1:6" ht="14.5" x14ac:dyDescent="0.35">
      <c r="A7" s="20">
        <f t="shared" si="1"/>
        <v>6</v>
      </c>
      <c r="B7" s="20">
        <f>IFERROR(MATCH(A$1&amp;A7,TABLE!C:C,0),"")</f>
        <v>46</v>
      </c>
      <c r="C7" s="137">
        <f t="shared" si="0"/>
        <v>6</v>
      </c>
      <c r="D7" s="137" t="str">
        <f ca="1">IFERROR(OFFSET(TABLE!D$1,FU!B7-1,0),"")</f>
        <v>Milly Booth</v>
      </c>
      <c r="E7" s="138">
        <f ca="1">IFERROR(VLOOKUP(D7,TABLE!D:P,8,FALSE),"")</f>
        <v>2</v>
      </c>
      <c r="F7" s="139">
        <f ca="1">IFERROR(VLOOKUP(D7,TABLE!D:P,13,FALSE),"")</f>
        <v>181</v>
      </c>
    </row>
    <row r="8" spans="1:6" ht="14.5" x14ac:dyDescent="0.35">
      <c r="A8" s="20">
        <f t="shared" si="1"/>
        <v>7</v>
      </c>
      <c r="B8" s="20">
        <f>IFERROR(MATCH(A$1&amp;A8,TABLE!C:C,0),"")</f>
        <v>49</v>
      </c>
      <c r="C8" s="137">
        <f t="shared" si="0"/>
        <v>7</v>
      </c>
      <c r="D8" s="137" t="str">
        <f ca="1">IFERROR(OFFSET(TABLE!D$1,FU!B8-1,0),"")</f>
        <v>Leona Beecroft</v>
      </c>
      <c r="E8" s="138">
        <f ca="1">IFERROR(VLOOKUP(D8,TABLE!D:P,8,FALSE),"")</f>
        <v>2</v>
      </c>
      <c r="F8" s="139">
        <f ca="1">IFERROR(VLOOKUP(D8,TABLE!D:P,13,FALSE),"")</f>
        <v>169</v>
      </c>
    </row>
    <row r="9" spans="1:6" ht="14.5" x14ac:dyDescent="0.35">
      <c r="A9" s="20">
        <f t="shared" si="1"/>
        <v>8</v>
      </c>
      <c r="B9" s="20">
        <f>IFERROR(MATCH(A$1&amp;A9,TABLE!C:C,0),"")</f>
        <v>50</v>
      </c>
      <c r="C9" s="137">
        <f t="shared" si="0"/>
        <v>8</v>
      </c>
      <c r="D9" s="137" t="str">
        <f ca="1">IFERROR(OFFSET(TABLE!D$1,FU!B9-1,0),"")</f>
        <v>Evie Brailsford</v>
      </c>
      <c r="E9" s="138">
        <f ca="1">IFERROR(VLOOKUP(D9,TABLE!D:P,8,FALSE),"")</f>
        <v>1</v>
      </c>
      <c r="F9" s="139">
        <f ca="1">IFERROR(VLOOKUP(D9,TABLE!D:P,13,FALSE),"")</f>
        <v>100</v>
      </c>
    </row>
    <row r="10" spans="1:6" ht="14.5" x14ac:dyDescent="0.35">
      <c r="A10" s="20">
        <f t="shared" si="1"/>
        <v>9</v>
      </c>
      <c r="B10" s="20">
        <f>IFERROR(MATCH(A$1&amp;A10,TABLE!C:C,0),"")</f>
        <v>51</v>
      </c>
      <c r="C10" s="137">
        <f t="shared" si="0"/>
        <v>9</v>
      </c>
      <c r="D10" s="137" t="str">
        <f ca="1">IFERROR(OFFSET(TABLE!D$1,FU!B10-1,0),"")</f>
        <v>Theresa Oldroyd</v>
      </c>
      <c r="E10" s="138">
        <f ca="1">IFERROR(VLOOKUP(D10,TABLE!D:P,8,FALSE),"")</f>
        <v>1</v>
      </c>
      <c r="F10" s="139">
        <f ca="1">IFERROR(VLOOKUP(D10,TABLE!D:P,13,FALSE),"")</f>
        <v>100</v>
      </c>
    </row>
    <row r="11" spans="1:6" ht="14.5" x14ac:dyDescent="0.35">
      <c r="A11" s="20">
        <f t="shared" si="1"/>
        <v>10</v>
      </c>
      <c r="B11" s="20">
        <f>IFERROR(MATCH(A$1&amp;A11,TABLE!C:C,0),"")</f>
        <v>52</v>
      </c>
      <c r="C11" s="137">
        <f t="shared" si="0"/>
        <v>10</v>
      </c>
      <c r="D11" s="137" t="str">
        <f ca="1">IFERROR(OFFSET(TABLE!D$1,FU!B11-1,0),"")</f>
        <v>Hannah Brown</v>
      </c>
      <c r="E11" s="138">
        <f ca="1">IFERROR(VLOOKUP(D11,TABLE!D:P,8,FALSE),"")</f>
        <v>1</v>
      </c>
      <c r="F11" s="139">
        <f ca="1">IFERROR(VLOOKUP(D11,TABLE!D:P,13,FALSE),"")</f>
        <v>100</v>
      </c>
    </row>
    <row r="12" spans="1:6" ht="14.5" x14ac:dyDescent="0.35">
      <c r="A12" s="20">
        <f t="shared" si="1"/>
        <v>11</v>
      </c>
      <c r="B12" s="20">
        <f>IFERROR(MATCH(A$1&amp;A12,TABLE!C:C,0),"")</f>
        <v>53</v>
      </c>
      <c r="C12" s="137">
        <f t="shared" si="0"/>
        <v>11</v>
      </c>
      <c r="D12" s="137" t="str">
        <f ca="1">IFERROR(OFFSET(TABLE!D$1,FU!B12-1,0),"")</f>
        <v>Ruth Friend</v>
      </c>
      <c r="E12" s="138">
        <f ca="1">IFERROR(VLOOKUP(D12,TABLE!D:P,8,FALSE),"")</f>
        <v>1</v>
      </c>
      <c r="F12" s="139">
        <f ca="1">IFERROR(VLOOKUP(D12,TABLE!D:P,13,FALSE),"")</f>
        <v>98</v>
      </c>
    </row>
    <row r="13" spans="1:6" ht="14.5" x14ac:dyDescent="0.35">
      <c r="A13" s="20">
        <f t="shared" si="1"/>
        <v>12</v>
      </c>
      <c r="B13" s="20">
        <f>IFERROR(MATCH(A$1&amp;A13,TABLE!C:C,0),"")</f>
        <v>55</v>
      </c>
      <c r="C13" s="137">
        <f t="shared" si="0"/>
        <v>12</v>
      </c>
      <c r="D13" s="137" t="str">
        <f ca="1">IFERROR(OFFSET(TABLE!D$1,FU!B13-1,0),"")</f>
        <v>Imogen Burton</v>
      </c>
      <c r="E13" s="138">
        <f ca="1">IFERROR(VLOOKUP(D13,TABLE!D:P,8,FALSE),"")</f>
        <v>1</v>
      </c>
      <c r="F13" s="139">
        <f ca="1">IFERROR(VLOOKUP(D13,TABLE!D:P,13,FALSE),"")</f>
        <v>96</v>
      </c>
    </row>
    <row r="14" spans="1:6" ht="14.5" x14ac:dyDescent="0.35">
      <c r="A14" s="20">
        <f t="shared" si="1"/>
        <v>13</v>
      </c>
      <c r="B14" s="20">
        <f>IFERROR(MATCH(A$1&amp;A14,TABLE!C:C,0),"")</f>
        <v>56</v>
      </c>
      <c r="C14" s="137">
        <f t="shared" si="0"/>
        <v>13</v>
      </c>
      <c r="D14" s="137" t="str">
        <f ca="1">IFERROR(OFFSET(TABLE!D$1,FU!B14-1,0),"")</f>
        <v>Isla Butterworth</v>
      </c>
      <c r="E14" s="138">
        <f ca="1">IFERROR(VLOOKUP(D14,TABLE!D:P,8,FALSE),"")</f>
        <v>1</v>
      </c>
      <c r="F14" s="139">
        <f ca="1">IFERROR(VLOOKUP(D14,TABLE!D:P,13,FALSE),"")</f>
        <v>95</v>
      </c>
    </row>
    <row r="15" spans="1:6" ht="14.5" x14ac:dyDescent="0.35">
      <c r="A15" s="20">
        <f t="shared" si="1"/>
        <v>14</v>
      </c>
      <c r="B15" s="20">
        <f>IFERROR(MATCH(A$1&amp;A15,TABLE!C:C,0),"")</f>
        <v>57</v>
      </c>
      <c r="C15" s="137">
        <f t="shared" si="0"/>
        <v>14</v>
      </c>
      <c r="D15" s="137" t="str">
        <f ca="1">IFERROR(OFFSET(TABLE!D$1,FU!B15-1,0),"")</f>
        <v>Sophia Lubiecki</v>
      </c>
      <c r="E15" s="138">
        <f ca="1">IFERROR(VLOOKUP(D15,TABLE!D:P,8,FALSE),"")</f>
        <v>1</v>
      </c>
      <c r="F15" s="139">
        <f ca="1">IFERROR(VLOOKUP(D15,TABLE!D:P,13,FALSE),"")</f>
        <v>94</v>
      </c>
    </row>
    <row r="16" spans="1:6" ht="14.5" x14ac:dyDescent="0.35">
      <c r="A16" s="20">
        <f t="shared" si="1"/>
        <v>15</v>
      </c>
      <c r="B16" s="20">
        <f>IFERROR(MATCH(A$1&amp;A16,TABLE!C:C,0),"")</f>
        <v>58</v>
      </c>
      <c r="C16" s="137">
        <f t="shared" si="0"/>
        <v>15</v>
      </c>
      <c r="D16" s="137" t="str">
        <f ca="1">IFERROR(OFFSET(TABLE!D$1,FU!B16-1,0),"")</f>
        <v>Niamh Archbold</v>
      </c>
      <c r="E16" s="138">
        <f ca="1">IFERROR(VLOOKUP(D16,TABLE!D:P,8,FALSE),"")</f>
        <v>1</v>
      </c>
      <c r="F16" s="139">
        <f ca="1">IFERROR(VLOOKUP(D16,TABLE!D:P,13,FALSE),"")</f>
        <v>93</v>
      </c>
    </row>
    <row r="17" spans="1:6" ht="14.5" x14ac:dyDescent="0.35">
      <c r="A17" s="20">
        <f t="shared" si="1"/>
        <v>16</v>
      </c>
      <c r="B17" s="20">
        <f>IFERROR(MATCH(A$1&amp;A17,TABLE!C:C,0),"")</f>
        <v>59</v>
      </c>
      <c r="C17" s="137">
        <f t="shared" si="0"/>
        <v>16</v>
      </c>
      <c r="D17" s="137" t="str">
        <f ca="1">IFERROR(OFFSET(TABLE!D$1,FU!B17-1,0),"")</f>
        <v>Maddy Illingworth</v>
      </c>
      <c r="E17" s="138">
        <f ca="1">IFERROR(VLOOKUP(D17,TABLE!D:P,8,FALSE),"")</f>
        <v>1</v>
      </c>
      <c r="F17" s="139">
        <f ca="1">IFERROR(VLOOKUP(D17,TABLE!D:P,13,FALSE),"")</f>
        <v>92</v>
      </c>
    </row>
    <row r="18" spans="1:6" ht="14.5" x14ac:dyDescent="0.35">
      <c r="A18" s="20">
        <f t="shared" si="1"/>
        <v>17</v>
      </c>
      <c r="B18" s="20">
        <f>IFERROR(MATCH(A$1&amp;A18,TABLE!C:C,0),"")</f>
        <v>61</v>
      </c>
      <c r="C18" s="137">
        <f t="shared" si="0"/>
        <v>17</v>
      </c>
      <c r="D18" s="137" t="str">
        <f ca="1">IFERROR(OFFSET(TABLE!D$1,FU!B18-1,0),"")</f>
        <v>Helena Bolhasani</v>
      </c>
      <c r="E18" s="138">
        <f ca="1">IFERROR(VLOOKUP(D18,TABLE!D:P,8,FALSE),"")</f>
        <v>1</v>
      </c>
      <c r="F18" s="139">
        <f ca="1">IFERROR(VLOOKUP(D18,TABLE!D:P,13,FALSE),"")</f>
        <v>91</v>
      </c>
    </row>
    <row r="19" spans="1:6" ht="14.5" x14ac:dyDescent="0.35">
      <c r="A19" s="20">
        <f t="shared" si="1"/>
        <v>18</v>
      </c>
      <c r="B19" s="20">
        <f>IFERROR(MATCH(A$1&amp;A19,TABLE!C:C,0),"")</f>
        <v>62</v>
      </c>
      <c r="C19" s="137">
        <f t="shared" si="0"/>
        <v>18</v>
      </c>
      <c r="D19" s="137" t="str">
        <f ca="1">IFERROR(OFFSET(TABLE!D$1,FU!B19-1,0),"")</f>
        <v>Holly Button</v>
      </c>
      <c r="E19" s="138">
        <f ca="1">IFERROR(VLOOKUP(D19,TABLE!D:P,8,FALSE),"")</f>
        <v>1</v>
      </c>
      <c r="F19" s="139">
        <f ca="1">IFERROR(VLOOKUP(D19,TABLE!D:P,13,FALSE),"")</f>
        <v>91</v>
      </c>
    </row>
    <row r="20" spans="1:6" ht="14.5" x14ac:dyDescent="0.35">
      <c r="A20" s="20">
        <f t="shared" si="1"/>
        <v>19</v>
      </c>
      <c r="B20" s="20">
        <f>IFERROR(MATCH(A$1&amp;A20,TABLE!C:C,0),"")</f>
        <v>63</v>
      </c>
      <c r="C20" s="137">
        <f t="shared" si="0"/>
        <v>19</v>
      </c>
      <c r="D20" s="137" t="str">
        <f ca="1">IFERROR(OFFSET(TABLE!D$1,FU!B20-1,0),"")</f>
        <v>Arpita Kaulgud</v>
      </c>
      <c r="E20" s="138">
        <f ca="1">IFERROR(VLOOKUP(D20,TABLE!D:P,8,FALSE),"")</f>
        <v>1</v>
      </c>
      <c r="F20" s="139">
        <f ca="1">IFERROR(VLOOKUP(D20,TABLE!D:P,13,FALSE),"")</f>
        <v>90</v>
      </c>
    </row>
    <row r="21" spans="1:6" ht="15.75" customHeight="1" x14ac:dyDescent="0.35">
      <c r="A21" s="20">
        <f t="shared" si="1"/>
        <v>20</v>
      </c>
      <c r="B21" s="20">
        <f>IFERROR(MATCH(A$1&amp;A21,TABLE!C:C,0),"")</f>
        <v>64</v>
      </c>
      <c r="C21" s="137">
        <f t="shared" si="0"/>
        <v>20</v>
      </c>
      <c r="D21" s="137" t="str">
        <f ca="1">IFERROR(OFFSET(TABLE!D$1,FU!B21-1,0),"")</f>
        <v>Kate Irvine</v>
      </c>
      <c r="E21" s="138">
        <f ca="1">IFERROR(VLOOKUP(D21,TABLE!D:P,8,FALSE),"")</f>
        <v>1</v>
      </c>
      <c r="F21" s="139">
        <f ca="1">IFERROR(VLOOKUP(D21,TABLE!D:P,13,FALSE),"")</f>
        <v>90</v>
      </c>
    </row>
    <row r="22" spans="1:6" ht="15.75" customHeight="1" x14ac:dyDescent="0.35">
      <c r="A22" s="20">
        <f t="shared" si="1"/>
        <v>21</v>
      </c>
      <c r="B22" s="20">
        <f>IFERROR(MATCH(A$1&amp;A22,TABLE!C:C,0),"")</f>
        <v>65</v>
      </c>
      <c r="C22" s="137">
        <f t="shared" si="0"/>
        <v>21</v>
      </c>
      <c r="D22" s="137" t="str">
        <f ca="1">IFERROR(OFFSET(TABLE!D$1,FU!B22-1,0),"")</f>
        <v>Nichola Bolhasani</v>
      </c>
      <c r="E22" s="138">
        <f ca="1">IFERROR(VLOOKUP(D22,TABLE!D:P,8,FALSE),"")</f>
        <v>1</v>
      </c>
      <c r="F22" s="139">
        <f ca="1">IFERROR(VLOOKUP(D22,TABLE!D:P,13,FALSE),"")</f>
        <v>90</v>
      </c>
    </row>
    <row r="23" spans="1:6" ht="15.75" customHeight="1" x14ac:dyDescent="0.35">
      <c r="A23" s="20">
        <f t="shared" si="1"/>
        <v>22</v>
      </c>
      <c r="B23" s="20">
        <f>IFERROR(MATCH(A$1&amp;A23,TABLE!C:C,0),"")</f>
        <v>67</v>
      </c>
      <c r="C23" s="137">
        <f t="shared" si="0"/>
        <v>22</v>
      </c>
      <c r="D23" s="137" t="str">
        <f ca="1">IFERROR(OFFSET(TABLE!D$1,FU!B23-1,0),"")</f>
        <v>Kirsten Reid</v>
      </c>
      <c r="E23" s="138">
        <f ca="1">IFERROR(VLOOKUP(D23,TABLE!D:P,8,FALSE),"")</f>
        <v>1</v>
      </c>
      <c r="F23" s="139">
        <f ca="1">IFERROR(VLOOKUP(D23,TABLE!D:P,13,FALSE),"")</f>
        <v>88</v>
      </c>
    </row>
    <row r="24" spans="1:6" ht="15.75" customHeight="1" x14ac:dyDescent="0.35">
      <c r="A24" s="20">
        <f t="shared" si="1"/>
        <v>23</v>
      </c>
      <c r="B24" s="20">
        <f>IFERROR(MATCH(A$1&amp;A24,TABLE!C:C,0),"")</f>
        <v>68</v>
      </c>
      <c r="C24" s="137">
        <f t="shared" si="0"/>
        <v>23</v>
      </c>
      <c r="D24" s="137" t="str">
        <f ca="1">IFERROR(OFFSET(TABLE!D$1,FU!B24-1,0),"")</f>
        <v>Natalie Ward</v>
      </c>
      <c r="E24" s="138">
        <f ca="1">IFERROR(VLOOKUP(D24,TABLE!D:P,8,FALSE),"")</f>
        <v>1</v>
      </c>
      <c r="F24" s="139">
        <f ca="1">IFERROR(VLOOKUP(D24,TABLE!D:P,13,FALSE),"")</f>
        <v>86</v>
      </c>
    </row>
    <row r="25" spans="1:6" ht="15.75" customHeight="1" x14ac:dyDescent="0.35">
      <c r="A25" s="20">
        <f t="shared" si="1"/>
        <v>24</v>
      </c>
      <c r="B25" s="20">
        <f>IFERROR(MATCH(A$1&amp;A25,TABLE!C:C,0),"")</f>
        <v>69</v>
      </c>
      <c r="C25" s="137">
        <f t="shared" si="0"/>
        <v>24</v>
      </c>
      <c r="D25" s="137" t="str">
        <f ca="1">IFERROR(OFFSET(TABLE!D$1,FU!B25-1,0),"")</f>
        <v>Isobel Starks</v>
      </c>
      <c r="E25" s="138">
        <f ca="1">IFERROR(VLOOKUP(D25,TABLE!D:P,8,FALSE),"")</f>
        <v>1</v>
      </c>
      <c r="F25" s="139">
        <f ca="1">IFERROR(VLOOKUP(D25,TABLE!D:P,13,FALSE),"")</f>
        <v>83</v>
      </c>
    </row>
    <row r="26" spans="1:6" ht="15.75" customHeight="1" x14ac:dyDescent="0.35">
      <c r="A26" s="20">
        <f t="shared" si="1"/>
        <v>25</v>
      </c>
      <c r="B26" s="20">
        <f>IFERROR(MATCH(A$1&amp;A26,TABLE!C:C,0),"")</f>
        <v>70</v>
      </c>
      <c r="C26" s="137">
        <f t="shared" si="0"/>
        <v>25</v>
      </c>
      <c r="D26" s="137" t="str">
        <f ca="1">IFERROR(OFFSET(TABLE!D$1,FU!B26-1,0),"")</f>
        <v>Alina Phoolchund</v>
      </c>
      <c r="E26" s="138">
        <f ca="1">IFERROR(VLOOKUP(D26,TABLE!D:P,8,FALSE),"")</f>
        <v>1</v>
      </c>
      <c r="F26" s="139">
        <f ca="1">IFERROR(VLOOKUP(D26,TABLE!D:P,13,FALSE),"")</f>
        <v>81</v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IFERROR(OFFSET(TABLE!D$1,FU!B27-1,0),"")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IFERROR(OFFSET(TABLE!D$1,FU!B28-1,0),"")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IFERROR(OFFSET(TABLE!D$1,FU!B29-1,0),"")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IFERROR(OFFSET(TABLE!D$1,FU!B30-1,0),"")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IFERROR(OFFSET(TABLE!D$1,FU!B31-1,0),"")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IFERROR(OFFSET(TABLE!D$1,FU!B32-1,0),"")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IFERROR(OFFSET(TABLE!D$1,FU!B33-1,0),"")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IFERROR(OFFSET(TABLE!D$1,FU!B34-1,0),"")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IFERROR(OFFSET(TABLE!D$1,FU!B35-1,0),"")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IFERROR(OFFSET(TABLE!D$1,FU!B36-1,0),"")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IFERROR(OFFSET(TABLE!D$1,FU!B37-1,0),"")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IFERROR(OFFSET(TABLE!D$1,FU!B38-1,0),"")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IFERROR(OFFSET(TABLE!D$1,FU!B39-1,0),"")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IFERROR(OFFSET(TABLE!D$1,FU!B40-1,0),"")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IFERROR(OFFSET(TABLE!D$1,FU!B41-1,0),"")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IFERROR(OFFSET(TABLE!D$1,FU!B42-1,0),"")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IFERROR(OFFSET(TABLE!D$1,FU!B43-1,0),"")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IFERROR(OFFSET(TABLE!D$1,FU!B44-1,0),"")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IFERROR(OFFSET(TABLE!D$1,FU!B45-1,0),"")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IFERROR(OFFSET(TABLE!D$1,FU!B46-1,0),"")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IFERROR(OFFSET(TABLE!D$1,FU!B47-1,0),"")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IFERROR(OFFSET(TABLE!D$1,FU!B48-1,0),"")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IFERROR(OFFSET(TABLE!D$1,FU!B49-1,0),"")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IFERROR(OFFSET(TABLE!D$1,FU!B50-1,0),"")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IFERROR(OFFSET(TABLE!D$1,FU!B51-1,0),"")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703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71</v>
      </c>
      <c r="C2" s="137">
        <f t="shared" ref="C2:C51" si="0">A2</f>
        <v>1</v>
      </c>
      <c r="D2" s="137" t="str">
        <f ca="1">IFERROR(OFFSET(TABLE!D$1,MA!B2-1,0),"")</f>
        <v>John Shanks</v>
      </c>
      <c r="E2" s="138">
        <f ca="1">IFERROR(VLOOKUP(D2,TABLE!D:P,8,FALSE),"")</f>
        <v>12</v>
      </c>
      <c r="F2" s="139">
        <f ca="1">IFERROR(VLOOKUP(D2,TABLE!D:P,13,FALSE),"")</f>
        <v>799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72</v>
      </c>
      <c r="C3" s="137">
        <f t="shared" si="0"/>
        <v>2</v>
      </c>
      <c r="D3" s="137" t="str">
        <f ca="1">IFERROR(OFFSET(TABLE!D$1,MA!B3-1,0),"")</f>
        <v>Paul Grave</v>
      </c>
      <c r="E3" s="138">
        <f ca="1">IFERROR(VLOOKUP(D3,TABLE!D:P,8,FALSE),"")</f>
        <v>17</v>
      </c>
      <c r="F3" s="139">
        <f ca="1">IFERROR(VLOOKUP(D3,TABLE!D:P,13,FALSE),"")</f>
        <v>789</v>
      </c>
    </row>
    <row r="4" spans="1:6" ht="14.5" x14ac:dyDescent="0.35">
      <c r="A4" s="20">
        <f t="shared" si="1"/>
        <v>3</v>
      </c>
      <c r="B4" s="20">
        <f>IFERROR(MATCH(A$1&amp;A4,TABLE!C:C,0),"")</f>
        <v>75</v>
      </c>
      <c r="C4" s="137">
        <f t="shared" si="0"/>
        <v>3</v>
      </c>
      <c r="D4" s="137" t="str">
        <f ca="1">IFERROR(OFFSET(TABLE!D$1,MA!B4-1,0),"")</f>
        <v>Andy Parkinson</v>
      </c>
      <c r="E4" s="138">
        <f ca="1">IFERROR(VLOOKUP(D4,TABLE!D:P,8,FALSE),"")</f>
        <v>11</v>
      </c>
      <c r="F4" s="139">
        <f ca="1">IFERROR(VLOOKUP(D4,TABLE!D:P,13,FALSE),"")</f>
        <v>777</v>
      </c>
    </row>
    <row r="5" spans="1:6" ht="14.5" x14ac:dyDescent="0.35">
      <c r="A5" s="20">
        <f t="shared" si="1"/>
        <v>4</v>
      </c>
      <c r="B5" s="20">
        <f>IFERROR(MATCH(A$1&amp;A5,TABLE!C:C,0),"")</f>
        <v>91</v>
      </c>
      <c r="C5" s="137">
        <f t="shared" si="0"/>
        <v>4</v>
      </c>
      <c r="D5" s="137" t="str">
        <f ca="1">IFERROR(OFFSET(TABLE!D$1,MA!B5-1,0),"")</f>
        <v>Joost Vogel</v>
      </c>
      <c r="E5" s="138">
        <f ca="1">IFERROR(VLOOKUP(D5,TABLE!D:P,8,FALSE),"")</f>
        <v>7</v>
      </c>
      <c r="F5" s="139">
        <f ca="1">IFERROR(VLOOKUP(D5,TABLE!D:P,13,FALSE),"")</f>
        <v>692</v>
      </c>
    </row>
    <row r="6" spans="1:6" ht="14.5" x14ac:dyDescent="0.35">
      <c r="A6" s="20">
        <f t="shared" si="1"/>
        <v>5</v>
      </c>
      <c r="B6" s="20">
        <f>IFERROR(MATCH(A$1&amp;A6,TABLE!C:C,0),"")</f>
        <v>105</v>
      </c>
      <c r="C6" s="137">
        <f t="shared" si="0"/>
        <v>5</v>
      </c>
      <c r="D6" s="137" t="str">
        <f ca="1">IFERROR(OFFSET(TABLE!D$1,MA!B6-1,0),"")</f>
        <v>Adam Knights</v>
      </c>
      <c r="E6" s="138">
        <f ca="1">IFERROR(VLOOKUP(D6,TABLE!D:P,8,FALSE),"")</f>
        <v>5</v>
      </c>
      <c r="F6" s="139">
        <f ca="1">IFERROR(VLOOKUP(D6,TABLE!D:P,13,FALSE),"")</f>
        <v>488</v>
      </c>
    </row>
    <row r="7" spans="1:6" ht="14.5" x14ac:dyDescent="0.35">
      <c r="A7" s="20">
        <f t="shared" si="1"/>
        <v>6</v>
      </c>
      <c r="B7" s="20">
        <f>IFERROR(MATCH(A$1&amp;A7,TABLE!C:C,0),"")</f>
        <v>107</v>
      </c>
      <c r="C7" s="137">
        <f t="shared" si="0"/>
        <v>6</v>
      </c>
      <c r="D7" s="137" t="str">
        <f ca="1">IFERROR(OFFSET(TABLE!D$1,MA!B7-1,0),"")</f>
        <v>Daryl Hibberd</v>
      </c>
      <c r="E7" s="138">
        <f ca="1">IFERROR(VLOOKUP(D7,TABLE!D:P,8,FALSE),"")</f>
        <v>5</v>
      </c>
      <c r="F7" s="139">
        <f ca="1">IFERROR(VLOOKUP(D7,TABLE!D:P,13,FALSE),"")</f>
        <v>485</v>
      </c>
    </row>
    <row r="8" spans="1:6" ht="14.5" x14ac:dyDescent="0.35">
      <c r="A8" s="20">
        <f t="shared" si="1"/>
        <v>7</v>
      </c>
      <c r="B8" s="20">
        <f>IFERROR(MATCH(A$1&amp;A8,TABLE!C:C,0),"")</f>
        <v>114</v>
      </c>
      <c r="C8" s="137">
        <f t="shared" si="0"/>
        <v>7</v>
      </c>
      <c r="D8" s="137" t="str">
        <f ca="1">IFERROR(OFFSET(TABLE!D$1,MA!B8-1,0),"")</f>
        <v>Marcos Valero</v>
      </c>
      <c r="E8" s="138">
        <f ca="1">IFERROR(VLOOKUP(D8,TABLE!D:P,8,FALSE),"")</f>
        <v>4</v>
      </c>
      <c r="F8" s="139">
        <f ca="1">IFERROR(VLOOKUP(D8,TABLE!D:P,13,FALSE),"")</f>
        <v>400</v>
      </c>
    </row>
    <row r="9" spans="1:6" ht="14.5" x14ac:dyDescent="0.35">
      <c r="A9" s="20">
        <f t="shared" si="1"/>
        <v>8</v>
      </c>
      <c r="B9" s="20">
        <f>IFERROR(MATCH(A$1&amp;A9,TABLE!C:C,0),"")</f>
        <v>115</v>
      </c>
      <c r="C9" s="137">
        <f t="shared" si="0"/>
        <v>8</v>
      </c>
      <c r="D9" s="137" t="str">
        <f ca="1">IFERROR(OFFSET(TABLE!D$1,MA!B9-1,0),"")</f>
        <v>Daniel Grant</v>
      </c>
      <c r="E9" s="138">
        <f ca="1">IFERROR(VLOOKUP(D9,TABLE!D:P,8,FALSE),"")</f>
        <v>4</v>
      </c>
      <c r="F9" s="139">
        <f ca="1">IFERROR(VLOOKUP(D9,TABLE!D:P,13,FALSE),"")</f>
        <v>396</v>
      </c>
    </row>
    <row r="10" spans="1:6" ht="14.5" x14ac:dyDescent="0.35">
      <c r="A10" s="20">
        <f t="shared" si="1"/>
        <v>9</v>
      </c>
      <c r="B10" s="20">
        <f>IFERROR(MATCH(A$1&amp;A10,TABLE!C:C,0),"")</f>
        <v>118</v>
      </c>
      <c r="C10" s="137">
        <f t="shared" si="0"/>
        <v>9</v>
      </c>
      <c r="D10" s="137" t="str">
        <f ca="1">IFERROR(OFFSET(TABLE!D$1,MA!B10-1,0),"")</f>
        <v>Rav Panesar</v>
      </c>
      <c r="E10" s="138">
        <f ca="1">IFERROR(VLOOKUP(D10,TABLE!D:P,8,FALSE),"")</f>
        <v>4</v>
      </c>
      <c r="F10" s="139">
        <f ca="1">IFERROR(VLOOKUP(D10,TABLE!D:P,13,FALSE),"")</f>
        <v>387</v>
      </c>
    </row>
    <row r="11" spans="1:6" ht="14.5" x14ac:dyDescent="0.35">
      <c r="A11" s="20">
        <f t="shared" si="1"/>
        <v>10</v>
      </c>
      <c r="B11" s="20">
        <f>IFERROR(MATCH(A$1&amp;A11,TABLE!C:C,0),"")</f>
        <v>119</v>
      </c>
      <c r="C11" s="137">
        <f t="shared" si="0"/>
        <v>10</v>
      </c>
      <c r="D11" s="137" t="str">
        <f ca="1">IFERROR(OFFSET(TABLE!D$1,MA!B11-1,0),"")</f>
        <v>Dave Middlemas</v>
      </c>
      <c r="E11" s="138">
        <f ca="1">IFERROR(VLOOKUP(D11,TABLE!D:P,8,FALSE),"")</f>
        <v>4</v>
      </c>
      <c r="F11" s="139">
        <f ca="1">IFERROR(VLOOKUP(D11,TABLE!D:P,13,FALSE),"")</f>
        <v>375</v>
      </c>
    </row>
    <row r="12" spans="1:6" ht="14.5" x14ac:dyDescent="0.35">
      <c r="A12" s="20">
        <f t="shared" si="1"/>
        <v>11</v>
      </c>
      <c r="B12" s="20">
        <f>IFERROR(MATCH(A$1&amp;A12,TABLE!C:C,0),"")</f>
        <v>122</v>
      </c>
      <c r="C12" s="137">
        <f t="shared" si="0"/>
        <v>11</v>
      </c>
      <c r="D12" s="137" t="str">
        <f ca="1">IFERROR(OFFSET(TABLE!D$1,MA!B12-1,0),"")</f>
        <v>Matthew Dix</v>
      </c>
      <c r="E12" s="138">
        <f ca="1">IFERROR(VLOOKUP(D12,TABLE!D:P,8,FALSE),"")</f>
        <v>4</v>
      </c>
      <c r="F12" s="139">
        <f ca="1">IFERROR(VLOOKUP(D12,TABLE!D:P,13,FALSE),"")</f>
        <v>366</v>
      </c>
    </row>
    <row r="13" spans="1:6" ht="14.5" x14ac:dyDescent="0.35">
      <c r="A13" s="20">
        <f t="shared" si="1"/>
        <v>12</v>
      </c>
      <c r="B13" s="20">
        <f>IFERROR(MATCH(A$1&amp;A13,TABLE!C:C,0),"")</f>
        <v>126</v>
      </c>
      <c r="C13" s="137">
        <f t="shared" si="0"/>
        <v>12</v>
      </c>
      <c r="D13" s="137" t="str">
        <f ca="1">IFERROR(OFFSET(TABLE!D$1,MA!B13-1,0),"")</f>
        <v>Sam Redmond</v>
      </c>
      <c r="E13" s="138">
        <f ca="1">IFERROR(VLOOKUP(D13,TABLE!D:P,8,FALSE),"")</f>
        <v>3</v>
      </c>
      <c r="F13" s="139">
        <f ca="1">IFERROR(VLOOKUP(D13,TABLE!D:P,13,FALSE),"")</f>
        <v>300</v>
      </c>
    </row>
    <row r="14" spans="1:6" ht="14.5" x14ac:dyDescent="0.35">
      <c r="A14" s="20">
        <f t="shared" si="1"/>
        <v>13</v>
      </c>
      <c r="B14" s="20">
        <f>IFERROR(MATCH(A$1&amp;A14,TABLE!C:C,0),"")</f>
        <v>127</v>
      </c>
      <c r="C14" s="137">
        <f t="shared" si="0"/>
        <v>13</v>
      </c>
      <c r="D14" s="137" t="str">
        <f ca="1">IFERROR(OFFSET(TABLE!D$1,MA!B14-1,0),"")</f>
        <v>Andrew Bennett</v>
      </c>
      <c r="E14" s="138">
        <f ca="1">IFERROR(VLOOKUP(D14,TABLE!D:P,8,FALSE),"")</f>
        <v>3</v>
      </c>
      <c r="F14" s="139">
        <f ca="1">IFERROR(VLOOKUP(D14,TABLE!D:P,13,FALSE),"")</f>
        <v>298</v>
      </c>
    </row>
    <row r="15" spans="1:6" ht="14.5" x14ac:dyDescent="0.35">
      <c r="A15" s="20">
        <f t="shared" si="1"/>
        <v>14</v>
      </c>
      <c r="B15" s="20">
        <f>IFERROR(MATCH(A$1&amp;A15,TABLE!C:C,0),"")</f>
        <v>128</v>
      </c>
      <c r="C15" s="137">
        <f t="shared" si="0"/>
        <v>14</v>
      </c>
      <c r="D15" s="137" t="str">
        <f ca="1">IFERROR(OFFSET(TABLE!D$1,MA!B15-1,0),"")</f>
        <v>Jonathan Ball</v>
      </c>
      <c r="E15" s="138">
        <f ca="1">IFERROR(VLOOKUP(D15,TABLE!D:P,8,FALSE),"")</f>
        <v>3</v>
      </c>
      <c r="F15" s="139">
        <f ca="1">IFERROR(VLOOKUP(D15,TABLE!D:P,13,FALSE),"")</f>
        <v>297</v>
      </c>
    </row>
    <row r="16" spans="1:6" ht="14.5" x14ac:dyDescent="0.35">
      <c r="A16" s="20">
        <f t="shared" si="1"/>
        <v>15</v>
      </c>
      <c r="B16" s="20">
        <f>IFERROR(MATCH(A$1&amp;A16,TABLE!C:C,0),"")</f>
        <v>129</v>
      </c>
      <c r="C16" s="137">
        <f t="shared" si="0"/>
        <v>15</v>
      </c>
      <c r="D16" s="137" t="str">
        <f ca="1">IFERROR(OFFSET(TABLE!D$1,MA!B16-1,0),"")</f>
        <v>Conor Butterworth</v>
      </c>
      <c r="E16" s="138">
        <f ca="1">IFERROR(VLOOKUP(D16,TABLE!D:P,8,FALSE),"")</f>
        <v>3</v>
      </c>
      <c r="F16" s="139">
        <f ca="1">IFERROR(VLOOKUP(D16,TABLE!D:P,13,FALSE),"")</f>
        <v>293</v>
      </c>
    </row>
    <row r="17" spans="1:6" ht="14.5" x14ac:dyDescent="0.35">
      <c r="A17" s="20">
        <f t="shared" si="1"/>
        <v>16</v>
      </c>
      <c r="B17" s="20">
        <f>IFERROR(MATCH(A$1&amp;A17,TABLE!C:C,0),"")</f>
        <v>130</v>
      </c>
      <c r="C17" s="137">
        <f t="shared" si="0"/>
        <v>16</v>
      </c>
      <c r="D17" s="137" t="str">
        <f ca="1">IFERROR(OFFSET(TABLE!D$1,MA!B17-1,0),"")</f>
        <v>Edward Cheseldine</v>
      </c>
      <c r="E17" s="138">
        <f ca="1">IFERROR(VLOOKUP(D17,TABLE!D:P,8,FALSE),"")</f>
        <v>3</v>
      </c>
      <c r="F17" s="139">
        <f ca="1">IFERROR(VLOOKUP(D17,TABLE!D:P,13,FALSE),"")</f>
        <v>291</v>
      </c>
    </row>
    <row r="18" spans="1:6" ht="14.5" x14ac:dyDescent="0.35">
      <c r="A18" s="20">
        <f t="shared" si="1"/>
        <v>17</v>
      </c>
      <c r="B18" s="20">
        <f>IFERROR(MATCH(A$1&amp;A18,TABLE!C:C,0),"")</f>
        <v>142</v>
      </c>
      <c r="C18" s="137">
        <f t="shared" si="0"/>
        <v>17</v>
      </c>
      <c r="D18" s="137" t="str">
        <f ca="1">IFERROR(OFFSET(TABLE!D$1,MA!B18-1,0),"")</f>
        <v>Alfie Jones</v>
      </c>
      <c r="E18" s="138">
        <f ca="1">IFERROR(VLOOKUP(D18,TABLE!D:P,8,FALSE),"")</f>
        <v>2</v>
      </c>
      <c r="F18" s="139">
        <f ca="1">IFERROR(VLOOKUP(D18,TABLE!D:P,13,FALSE),"")</f>
        <v>194</v>
      </c>
    </row>
    <row r="19" spans="1:6" ht="14.5" x14ac:dyDescent="0.35">
      <c r="A19" s="20">
        <f t="shared" si="1"/>
        <v>18</v>
      </c>
      <c r="B19" s="20">
        <f>IFERROR(MATCH(A$1&amp;A19,TABLE!C:C,0),"")</f>
        <v>143</v>
      </c>
      <c r="C19" s="137">
        <f t="shared" si="0"/>
        <v>18</v>
      </c>
      <c r="D19" s="137" t="str">
        <f ca="1">IFERROR(OFFSET(TABLE!D$1,MA!B19-1,0),"")</f>
        <v>Jon Pownall</v>
      </c>
      <c r="E19" s="138">
        <f ca="1">IFERROR(VLOOKUP(D19,TABLE!D:P,8,FALSE),"")</f>
        <v>2</v>
      </c>
      <c r="F19" s="139">
        <f ca="1">IFERROR(VLOOKUP(D19,TABLE!D:P,13,FALSE),"")</f>
        <v>194</v>
      </c>
    </row>
    <row r="20" spans="1:6" ht="14.5" x14ac:dyDescent="0.35">
      <c r="A20" s="20">
        <f t="shared" si="1"/>
        <v>19</v>
      </c>
      <c r="B20" s="20">
        <f>IFERROR(MATCH(A$1&amp;A20,TABLE!C:C,0),"")</f>
        <v>149</v>
      </c>
      <c r="C20" s="137">
        <f t="shared" si="0"/>
        <v>19</v>
      </c>
      <c r="D20" s="137" t="str">
        <f ca="1">IFERROR(OFFSET(TABLE!D$1,MA!B20-1,0),"")</f>
        <v>Chris Dietz</v>
      </c>
      <c r="E20" s="138">
        <f ca="1">IFERROR(VLOOKUP(D20,TABLE!D:P,8,FALSE),"")</f>
        <v>2</v>
      </c>
      <c r="F20" s="139">
        <f ca="1">IFERROR(VLOOKUP(D20,TABLE!D:P,13,FALSE),"")</f>
        <v>189</v>
      </c>
    </row>
    <row r="21" spans="1:6" ht="15.75" customHeight="1" x14ac:dyDescent="0.35">
      <c r="A21" s="20">
        <f t="shared" si="1"/>
        <v>20</v>
      </c>
      <c r="B21" s="20">
        <f>IFERROR(MATCH(A$1&amp;A21,TABLE!C:C,0),"")</f>
        <v>150</v>
      </c>
      <c r="C21" s="137">
        <f t="shared" si="0"/>
        <v>20</v>
      </c>
      <c r="D21" s="137" t="str">
        <f ca="1">IFERROR(OFFSET(TABLE!D$1,MA!B21-1,0),"")</f>
        <v>Tom Thomas</v>
      </c>
      <c r="E21" s="138">
        <f ca="1">IFERROR(VLOOKUP(D21,TABLE!D:P,8,FALSE),"")</f>
        <v>2</v>
      </c>
      <c r="F21" s="139">
        <f ca="1">IFERROR(VLOOKUP(D21,TABLE!D:P,13,FALSE),"")</f>
        <v>189</v>
      </c>
    </row>
    <row r="22" spans="1:6" ht="15.75" customHeight="1" x14ac:dyDescent="0.35">
      <c r="A22" s="20">
        <f t="shared" si="1"/>
        <v>21</v>
      </c>
      <c r="B22" s="20">
        <f>IFERROR(MATCH(A$1&amp;A22,TABLE!C:C,0),"")</f>
        <v>160</v>
      </c>
      <c r="C22" s="137">
        <f t="shared" si="0"/>
        <v>21</v>
      </c>
      <c r="D22" s="137" t="str">
        <f ca="1">IFERROR(OFFSET(TABLE!D$1,MA!B22-1,0),"")</f>
        <v>Robert Howard</v>
      </c>
      <c r="E22" s="138">
        <f ca="1">IFERROR(VLOOKUP(D22,TABLE!D:P,8,FALSE),"")</f>
        <v>1</v>
      </c>
      <c r="F22" s="139">
        <f ca="1">IFERROR(VLOOKUP(D22,TABLE!D:P,13,FALSE),"")</f>
        <v>99</v>
      </c>
    </row>
    <row r="23" spans="1:6" ht="15.75" customHeight="1" x14ac:dyDescent="0.35">
      <c r="A23" s="20">
        <f t="shared" si="1"/>
        <v>22</v>
      </c>
      <c r="B23" s="20">
        <f>IFERROR(MATCH(A$1&amp;A23,TABLE!C:C,0),"")</f>
        <v>162</v>
      </c>
      <c r="C23" s="137">
        <f t="shared" si="0"/>
        <v>22</v>
      </c>
      <c r="D23" s="137" t="str">
        <f ca="1">IFERROR(OFFSET(TABLE!D$1,MA!B23-1,0),"")</f>
        <v>James Morris</v>
      </c>
      <c r="E23" s="138">
        <f ca="1">IFERROR(VLOOKUP(D23,TABLE!D:P,8,FALSE),"")</f>
        <v>1</v>
      </c>
      <c r="F23" s="139">
        <f ca="1">IFERROR(VLOOKUP(D23,TABLE!D:P,13,FALSE),"")</f>
        <v>96</v>
      </c>
    </row>
    <row r="24" spans="1:6" ht="15.75" customHeight="1" x14ac:dyDescent="0.35">
      <c r="A24" s="20">
        <f t="shared" si="1"/>
        <v>23</v>
      </c>
      <c r="B24" s="20">
        <f>IFERROR(MATCH(A$1&amp;A24,TABLE!C:C,0),"")</f>
        <v>164</v>
      </c>
      <c r="C24" s="137">
        <f t="shared" si="0"/>
        <v>23</v>
      </c>
      <c r="D24" s="137" t="str">
        <f ca="1">IFERROR(OFFSET(TABLE!D$1,MA!B24-1,0),"")</f>
        <v>Dan Fisher</v>
      </c>
      <c r="E24" s="138">
        <f ca="1">IFERROR(VLOOKUP(D24,TABLE!D:P,8,FALSE),"")</f>
        <v>1</v>
      </c>
      <c r="F24" s="139">
        <f ca="1">IFERROR(VLOOKUP(D24,TABLE!D:P,13,FALSE),"")</f>
        <v>95</v>
      </c>
    </row>
    <row r="25" spans="1:6" ht="15.75" customHeight="1" x14ac:dyDescent="0.35">
      <c r="A25" s="20">
        <f t="shared" si="1"/>
        <v>24</v>
      </c>
      <c r="B25" s="20">
        <f>IFERROR(MATCH(A$1&amp;A25,TABLE!C:C,0),"")</f>
        <v>176</v>
      </c>
      <c r="C25" s="137">
        <f t="shared" si="0"/>
        <v>24</v>
      </c>
      <c r="D25" s="137" t="str">
        <f ca="1">IFERROR(OFFSET(TABLE!D$1,MA!B25-1,0),"")</f>
        <v>Tom Venning</v>
      </c>
      <c r="E25" s="138">
        <f ca="1">IFERROR(VLOOKUP(D25,TABLE!D:P,8,FALSE),"")</f>
        <v>1</v>
      </c>
      <c r="F25" s="139">
        <f ca="1">IFERROR(VLOOKUP(D25,TABLE!D:P,13,FALSE),"")</f>
        <v>88</v>
      </c>
    </row>
    <row r="26" spans="1:6" ht="15.75" customHeight="1" x14ac:dyDescent="0.35">
      <c r="A26" s="20">
        <f t="shared" si="1"/>
        <v>25</v>
      </c>
      <c r="B26" s="20">
        <f>IFERROR(MATCH(A$1&amp;A26,TABLE!C:C,0),"")</f>
        <v>180</v>
      </c>
      <c r="C26" s="137">
        <f t="shared" si="0"/>
        <v>25</v>
      </c>
      <c r="D26" s="137" t="str">
        <f ca="1">IFERROR(OFFSET(TABLE!D$1,MA!B26-1,0),"")</f>
        <v>Jamie Walker</v>
      </c>
      <c r="E26" s="138">
        <f ca="1">IFERROR(VLOOKUP(D26,TABLE!D:P,8,FALSE),"")</f>
        <v>1</v>
      </c>
      <c r="F26" s="139">
        <f ca="1">IFERROR(VLOOKUP(D26,TABLE!D:P,13,FALSE),"")</f>
        <v>86</v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IFERROR(OFFSET(TABLE!D$1,MA!B27-1,0),"")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IFERROR(OFFSET(TABLE!D$1,MA!B28-1,0),"")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IFERROR(OFFSET(TABLE!D$1,MA!B29-1,0),"")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IFERROR(OFFSET(TABLE!D$1,MA!B30-1,0),"")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IFERROR(OFFSET(TABLE!D$1,MA!B31-1,0),"")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IFERROR(OFFSET(TABLE!D$1,MA!B32-1,0),"")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IFERROR(OFFSET(TABLE!D$1,MA!B33-1,0),"")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IFERROR(OFFSET(TABLE!D$1,MA!B34-1,0),"")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IFERROR(OFFSET(TABLE!D$1,MA!B35-1,0),"")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IFERROR(OFFSET(TABLE!D$1,MA!B36-1,0),"")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IFERROR(OFFSET(TABLE!D$1,MA!B37-1,0),"")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IFERROR(OFFSET(TABLE!D$1,MA!B38-1,0),"")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IFERROR(OFFSET(TABLE!D$1,MA!B39-1,0),"")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IFERROR(OFFSET(TABLE!D$1,MA!B40-1,0),"")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IFERROR(OFFSET(TABLE!D$1,MA!B41-1,0),"")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IFERROR(OFFSET(TABLE!D$1,MA!B42-1,0),"")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IFERROR(OFFSET(TABLE!D$1,MA!B43-1,0),"")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IFERROR(OFFSET(TABLE!D$1,MA!B44-1,0),"")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IFERROR(OFFSET(TABLE!D$1,MA!B45-1,0),"")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IFERROR(OFFSET(TABLE!D$1,MA!B46-1,0),"")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IFERROR(OFFSET(TABLE!D$1,MA!B47-1,0),"")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IFERROR(OFFSET(TABLE!D$1,MA!B48-1,0),"")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IFERROR(OFFSET(TABLE!D$1,MA!B49-1,0),"")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IFERROR(OFFSET(TABLE!D$1,MA!B50-1,0),"")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IFERROR(OFFSET(TABLE!D$1,MA!B51-1,0),"")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704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73</v>
      </c>
      <c r="C2" s="137">
        <f t="shared" ref="C2:C51" si="0">A2</f>
        <v>1</v>
      </c>
      <c r="D2" s="137" t="str">
        <f ca="1">IFERROR(OFFSET(TABLE!D$1,MB!B2-1,0),"")</f>
        <v>Gary Mann</v>
      </c>
      <c r="E2" s="138">
        <f ca="1">IFERROR(VLOOKUP(D2,TABLE!D:P,8,FALSE),"")</f>
        <v>14</v>
      </c>
      <c r="F2" s="139">
        <f ca="1">IFERROR(VLOOKUP(D2,TABLE!D:P,13,FALSE),"")</f>
        <v>783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86</v>
      </c>
      <c r="C3" s="137">
        <f t="shared" si="0"/>
        <v>2</v>
      </c>
      <c r="D3" s="137" t="str">
        <f ca="1">IFERROR(OFFSET(TABLE!D$1,MB!B3-1,0),"")</f>
        <v>Richard Irvine</v>
      </c>
      <c r="E3" s="138">
        <f ca="1">IFERROR(VLOOKUP(D3,TABLE!D:P,8,FALSE),"")</f>
        <v>8</v>
      </c>
      <c r="F3" s="139">
        <f ca="1">IFERROR(VLOOKUP(D3,TABLE!D:P,13,FALSE),"")</f>
        <v>727</v>
      </c>
    </row>
    <row r="4" spans="1:6" ht="14.5" x14ac:dyDescent="0.35">
      <c r="A4" s="20">
        <f t="shared" si="1"/>
        <v>3</v>
      </c>
      <c r="B4" s="20">
        <f>IFERROR(MATCH(A$1&amp;A4,TABLE!C:C,0),"")</f>
        <v>87</v>
      </c>
      <c r="C4" s="137">
        <f t="shared" si="0"/>
        <v>3</v>
      </c>
      <c r="D4" s="137" t="str">
        <f ca="1">IFERROR(OFFSET(TABLE!D$1,MB!B4-1,0),"")</f>
        <v>James Tarran</v>
      </c>
      <c r="E4" s="138">
        <f ca="1">IFERROR(VLOOKUP(D4,TABLE!D:P,8,FALSE),"")</f>
        <v>8</v>
      </c>
      <c r="F4" s="139">
        <f ca="1">IFERROR(VLOOKUP(D4,TABLE!D:P,13,FALSE),"")</f>
        <v>718</v>
      </c>
    </row>
    <row r="5" spans="1:6" ht="14.5" x14ac:dyDescent="0.35">
      <c r="A5" s="20">
        <f t="shared" si="1"/>
        <v>4</v>
      </c>
      <c r="B5" s="20">
        <f>IFERROR(MATCH(A$1&amp;A5,TABLE!C:C,0),"")</f>
        <v>94</v>
      </c>
      <c r="C5" s="137">
        <f t="shared" si="0"/>
        <v>4</v>
      </c>
      <c r="D5" s="137" t="str">
        <f ca="1">IFERROR(OFFSET(TABLE!D$1,MB!B5-1,0),"")</f>
        <v>Gwil Thomas</v>
      </c>
      <c r="E5" s="138">
        <f ca="1">IFERROR(VLOOKUP(D5,TABLE!D:P,8,FALSE),"")</f>
        <v>7</v>
      </c>
      <c r="F5" s="139">
        <f ca="1">IFERROR(VLOOKUP(D5,TABLE!D:P,13,FALSE),"")</f>
        <v>648</v>
      </c>
    </row>
    <row r="6" spans="1:6" ht="14.5" x14ac:dyDescent="0.35">
      <c r="A6" s="20">
        <f t="shared" si="1"/>
        <v>5</v>
      </c>
      <c r="B6" s="20">
        <f>IFERROR(MATCH(A$1&amp;A6,TABLE!C:C,0),"")</f>
        <v>100</v>
      </c>
      <c r="C6" s="137">
        <f t="shared" si="0"/>
        <v>5</v>
      </c>
      <c r="D6" s="137" t="str">
        <f ca="1">IFERROR(OFFSET(TABLE!D$1,MB!B6-1,0),"")</f>
        <v>Simon Vallance</v>
      </c>
      <c r="E6" s="138">
        <f ca="1">IFERROR(VLOOKUP(D6,TABLE!D:P,8,FALSE),"")</f>
        <v>6</v>
      </c>
      <c r="F6" s="139">
        <f ca="1">IFERROR(VLOOKUP(D6,TABLE!D:P,13,FALSE),"")</f>
        <v>557</v>
      </c>
    </row>
    <row r="7" spans="1:6" ht="14.5" x14ac:dyDescent="0.35">
      <c r="A7" s="20">
        <f t="shared" si="1"/>
        <v>6</v>
      </c>
      <c r="B7" s="20">
        <f>IFERROR(MATCH(A$1&amp;A7,TABLE!C:C,0),"")</f>
        <v>111</v>
      </c>
      <c r="C7" s="137">
        <f t="shared" si="0"/>
        <v>6</v>
      </c>
      <c r="D7" s="137" t="str">
        <f ca="1">IFERROR(OFFSET(TABLE!D$1,MB!B7-1,0),"")</f>
        <v>Dan Murray</v>
      </c>
      <c r="E7" s="138">
        <f ca="1">IFERROR(VLOOKUP(D7,TABLE!D:P,8,FALSE),"")</f>
        <v>5</v>
      </c>
      <c r="F7" s="139">
        <f ca="1">IFERROR(VLOOKUP(D7,TABLE!D:P,13,FALSE),"")</f>
        <v>464</v>
      </c>
    </row>
    <row r="8" spans="1:6" ht="14.5" x14ac:dyDescent="0.35">
      <c r="A8" s="20">
        <f t="shared" si="1"/>
        <v>7</v>
      </c>
      <c r="B8" s="20">
        <f>IFERROR(MATCH(A$1&amp;A8,TABLE!C:C,0),"")</f>
        <v>117</v>
      </c>
      <c r="C8" s="137">
        <f t="shared" si="0"/>
        <v>7</v>
      </c>
      <c r="D8" s="137" t="str">
        <f ca="1">IFERROR(OFFSET(TABLE!D$1,MB!B8-1,0),"")</f>
        <v>Mick Loftus</v>
      </c>
      <c r="E8" s="138">
        <f ca="1">IFERROR(VLOOKUP(D8,TABLE!D:P,8,FALSE),"")</f>
        <v>4</v>
      </c>
      <c r="F8" s="139">
        <f ca="1">IFERROR(VLOOKUP(D8,TABLE!D:P,13,FALSE),"")</f>
        <v>390</v>
      </c>
    </row>
    <row r="9" spans="1:6" ht="14.5" x14ac:dyDescent="0.35">
      <c r="A9" s="20">
        <f t="shared" si="1"/>
        <v>8</v>
      </c>
      <c r="B9" s="20">
        <f>IFERROR(MATCH(A$1&amp;A9,TABLE!C:C,0),"")</f>
        <v>120</v>
      </c>
      <c r="C9" s="137">
        <f t="shared" si="0"/>
        <v>8</v>
      </c>
      <c r="D9" s="137" t="str">
        <f ca="1">IFERROR(OFFSET(TABLE!D$1,MB!B9-1,0),"")</f>
        <v>Huw Lippiatt</v>
      </c>
      <c r="E9" s="138">
        <f ca="1">IFERROR(VLOOKUP(D9,TABLE!D:P,8,FALSE),"")</f>
        <v>4</v>
      </c>
      <c r="F9" s="139">
        <f ca="1">IFERROR(VLOOKUP(D9,TABLE!D:P,13,FALSE),"")</f>
        <v>375</v>
      </c>
    </row>
    <row r="10" spans="1:6" ht="14.5" x14ac:dyDescent="0.35">
      <c r="A10" s="20">
        <f t="shared" si="1"/>
        <v>9</v>
      </c>
      <c r="B10" s="20">
        <f>IFERROR(MATCH(A$1&amp;A10,TABLE!C:C,0),"")</f>
        <v>133</v>
      </c>
      <c r="C10" s="137">
        <f t="shared" si="0"/>
        <v>9</v>
      </c>
      <c r="D10" s="137" t="str">
        <f ca="1">IFERROR(OFFSET(TABLE!D$1,MB!B10-1,0),"")</f>
        <v>Adam Last</v>
      </c>
      <c r="E10" s="138">
        <f ca="1">IFERROR(VLOOKUP(D10,TABLE!D:P,8,FALSE),"")</f>
        <v>3</v>
      </c>
      <c r="F10" s="139">
        <f ca="1">IFERROR(VLOOKUP(D10,TABLE!D:P,13,FALSE),"")</f>
        <v>282</v>
      </c>
    </row>
    <row r="11" spans="1:6" ht="14.5" x14ac:dyDescent="0.35">
      <c r="A11" s="20">
        <f t="shared" si="1"/>
        <v>10</v>
      </c>
      <c r="B11" s="20">
        <f>IFERROR(MATCH(A$1&amp;A11,TABLE!C:C,0),"")</f>
        <v>135</v>
      </c>
      <c r="C11" s="137">
        <f t="shared" si="0"/>
        <v>10</v>
      </c>
      <c r="D11" s="137" t="str">
        <f ca="1">IFERROR(OFFSET(TABLE!D$1,MB!B11-1,0),"")</f>
        <v>Clive Bandy</v>
      </c>
      <c r="E11" s="138">
        <f ca="1">IFERROR(VLOOKUP(D11,TABLE!D:P,8,FALSE),"")</f>
        <v>3</v>
      </c>
      <c r="F11" s="139">
        <f ca="1">IFERROR(VLOOKUP(D11,TABLE!D:P,13,FALSE),"")</f>
        <v>277</v>
      </c>
    </row>
    <row r="12" spans="1:6" ht="14.5" x14ac:dyDescent="0.35">
      <c r="A12" s="20">
        <f t="shared" si="1"/>
        <v>11</v>
      </c>
      <c r="B12" s="20">
        <f>IFERROR(MATCH(A$1&amp;A12,TABLE!C:C,0),"")</f>
        <v>136</v>
      </c>
      <c r="C12" s="137">
        <f t="shared" si="0"/>
        <v>11</v>
      </c>
      <c r="D12" s="137" t="str">
        <f ca="1">IFERROR(OFFSET(TABLE!D$1,MB!B12-1,0),"")</f>
        <v>Tim Straughan</v>
      </c>
      <c r="E12" s="138">
        <f ca="1">IFERROR(VLOOKUP(D12,TABLE!D:P,8,FALSE),"")</f>
        <v>3</v>
      </c>
      <c r="F12" s="139">
        <f ca="1">IFERROR(VLOOKUP(D12,TABLE!D:P,13,FALSE),"")</f>
        <v>277</v>
      </c>
    </row>
    <row r="13" spans="1:6" ht="14.5" x14ac:dyDescent="0.35">
      <c r="A13" s="20">
        <f t="shared" si="1"/>
        <v>12</v>
      </c>
      <c r="B13" s="20">
        <f>IFERROR(MATCH(A$1&amp;A13,TABLE!C:C,0),"")</f>
        <v>146</v>
      </c>
      <c r="C13" s="137">
        <f t="shared" si="0"/>
        <v>12</v>
      </c>
      <c r="D13" s="137" t="str">
        <f ca="1">IFERROR(OFFSET(TABLE!D$1,MB!B13-1,0),"")</f>
        <v>Nick Smith</v>
      </c>
      <c r="E13" s="138">
        <f ca="1">IFERROR(VLOOKUP(D13,TABLE!D:P,8,FALSE),"")</f>
        <v>2</v>
      </c>
      <c r="F13" s="139">
        <f ca="1">IFERROR(VLOOKUP(D13,TABLE!D:P,13,FALSE),"")</f>
        <v>191</v>
      </c>
    </row>
    <row r="14" spans="1:6" ht="14.5" x14ac:dyDescent="0.35">
      <c r="A14" s="20">
        <f t="shared" si="1"/>
        <v>13</v>
      </c>
      <c r="B14" s="20">
        <f>IFERROR(MATCH(A$1&amp;A14,TABLE!C:C,0),"")</f>
        <v>148</v>
      </c>
      <c r="C14" s="137">
        <f t="shared" si="0"/>
        <v>13</v>
      </c>
      <c r="D14" s="137" t="str">
        <f ca="1">IFERROR(OFFSET(TABLE!D$1,MB!B14-1,0),"")</f>
        <v>Ewan Reid</v>
      </c>
      <c r="E14" s="138">
        <f ca="1">IFERROR(VLOOKUP(D14,TABLE!D:P,8,FALSE),"")</f>
        <v>2</v>
      </c>
      <c r="F14" s="139">
        <f ca="1">IFERROR(VLOOKUP(D14,TABLE!D:P,13,FALSE),"")</f>
        <v>190</v>
      </c>
    </row>
    <row r="15" spans="1:6" ht="14.5" x14ac:dyDescent="0.35">
      <c r="A15" s="20">
        <f t="shared" si="1"/>
        <v>14</v>
      </c>
      <c r="B15" s="20">
        <f>IFERROR(MATCH(A$1&amp;A15,TABLE!C:C,0),"")</f>
        <v>158</v>
      </c>
      <c r="C15" s="137">
        <f t="shared" si="0"/>
        <v>14</v>
      </c>
      <c r="D15" s="137" t="str">
        <f ca="1">IFERROR(OFFSET(TABLE!D$1,MB!B15-1,0),"")</f>
        <v>Simon Turner</v>
      </c>
      <c r="E15" s="138">
        <f ca="1">IFERROR(VLOOKUP(D15,TABLE!D:P,8,FALSE),"")</f>
        <v>1</v>
      </c>
      <c r="F15" s="139">
        <f ca="1">IFERROR(VLOOKUP(D15,TABLE!D:P,13,FALSE),"")</f>
        <v>100</v>
      </c>
    </row>
    <row r="16" spans="1:6" ht="14.5" x14ac:dyDescent="0.35">
      <c r="A16" s="20">
        <f t="shared" si="1"/>
        <v>15</v>
      </c>
      <c r="B16" s="20">
        <f>IFERROR(MATCH(A$1&amp;A16,TABLE!C:C,0),"")</f>
        <v>178</v>
      </c>
      <c r="C16" s="137">
        <f t="shared" si="0"/>
        <v>15</v>
      </c>
      <c r="D16" s="137" t="str">
        <f ca="1">IFERROR(OFFSET(TABLE!D$1,MB!B16-1,0),"")</f>
        <v>Joseph Whitehouse</v>
      </c>
      <c r="E16" s="138">
        <f ca="1">IFERROR(VLOOKUP(D16,TABLE!D:P,8,FALSE),"")</f>
        <v>1</v>
      </c>
      <c r="F16" s="139">
        <f ca="1">IFERROR(VLOOKUP(D16,TABLE!D:P,13,FALSE),"")</f>
        <v>87</v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IFERROR(OFFSET(TABLE!D$1,MB!B17-1,0),"")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IFERROR(OFFSET(TABLE!D$1,MB!B18-1,0),"")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IFERROR(OFFSET(TABLE!D$1,MB!B19-1,0),"")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IFERROR(OFFSET(TABLE!D$1,MB!B20-1,0),"")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IFERROR(OFFSET(TABLE!D$1,MB!B21-1,0),"")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IFERROR(OFFSET(TABLE!D$1,MB!B22-1,0),"")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IFERROR(OFFSET(TABLE!D$1,MB!B23-1,0),"")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IFERROR(OFFSET(TABLE!D$1,MB!B24-1,0),"")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IFERROR(OFFSET(TABLE!D$1,MB!B25-1,0),"")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IFERROR(OFFSET(TABLE!D$1,MB!B26-1,0),"")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IFERROR(OFFSET(TABLE!D$1,MB!B27-1,0),"")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IFERROR(OFFSET(TABLE!D$1,MB!B28-1,0),"")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IFERROR(OFFSET(TABLE!D$1,MB!B29-1,0),"")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IFERROR(OFFSET(TABLE!D$1,MB!B30-1,0),"")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IFERROR(OFFSET(TABLE!D$1,MB!B31-1,0),"")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IFERROR(OFFSET(TABLE!D$1,MB!B32-1,0),"")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IFERROR(OFFSET(TABLE!D$1,MB!B33-1,0),"")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IFERROR(OFFSET(TABLE!D$1,MB!B34-1,0),"")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IFERROR(OFFSET(TABLE!D$1,MB!B35-1,0),"")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IFERROR(OFFSET(TABLE!D$1,MB!B36-1,0),"")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IFERROR(OFFSET(TABLE!D$1,MB!B37-1,0),"")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IFERROR(OFFSET(TABLE!D$1,MB!B38-1,0),"")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IFERROR(OFFSET(TABLE!D$1,MB!B39-1,0),"")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IFERROR(OFFSET(TABLE!D$1,MB!B40-1,0),"")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IFERROR(OFFSET(TABLE!D$1,MB!B41-1,0),"")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IFERROR(OFFSET(TABLE!D$1,MB!B42-1,0),"")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IFERROR(OFFSET(TABLE!D$1,MB!B43-1,0),"")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IFERROR(OFFSET(TABLE!D$1,MB!B44-1,0),"")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IFERROR(OFFSET(TABLE!D$1,MB!B45-1,0),"")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IFERROR(OFFSET(TABLE!D$1,MB!B46-1,0),"")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IFERROR(OFFSET(TABLE!D$1,MB!B47-1,0),"")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IFERROR(OFFSET(TABLE!D$1,MB!B48-1,0),"")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IFERROR(OFFSET(TABLE!D$1,MB!B49-1,0),"")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IFERROR(OFFSET(TABLE!D$1,MB!B50-1,0),"")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IFERROR(OFFSET(TABLE!D$1,MB!B51-1,0),"")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705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74</v>
      </c>
      <c r="C2" s="137">
        <f t="shared" ref="C2:C51" si="0">A2</f>
        <v>1</v>
      </c>
      <c r="D2" s="137" t="str">
        <f ca="1">IFERROR(OFFSET(TABLE!D$1,MC!B2-1,0),"")</f>
        <v>Ian Sanderson</v>
      </c>
      <c r="E2" s="138">
        <f ca="1">IFERROR(VLOOKUP(D2,TABLE!D:P,8,FALSE),"")</f>
        <v>19</v>
      </c>
      <c r="F2" s="139">
        <f ca="1">IFERROR(VLOOKUP(D2,TABLE!D:P,13,FALSE),"")</f>
        <v>779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76</v>
      </c>
      <c r="C3" s="137">
        <f t="shared" si="0"/>
        <v>2</v>
      </c>
      <c r="D3" s="137" t="str">
        <f ca="1">IFERROR(OFFSET(TABLE!D$1,MC!B3-1,0),"")</f>
        <v>Sean Cook</v>
      </c>
      <c r="E3" s="138">
        <f ca="1">IFERROR(VLOOKUP(D3,TABLE!D:P,8,FALSE),"")</f>
        <v>15</v>
      </c>
      <c r="F3" s="139">
        <f ca="1">IFERROR(VLOOKUP(D3,TABLE!D:P,13,FALSE),"")</f>
        <v>773</v>
      </c>
    </row>
    <row r="4" spans="1:6" ht="14.5" x14ac:dyDescent="0.35">
      <c r="A4" s="20">
        <f t="shared" si="1"/>
        <v>3</v>
      </c>
      <c r="B4" s="20">
        <f>IFERROR(MATCH(A$1&amp;A4,TABLE!C:C,0),"")</f>
        <v>77</v>
      </c>
      <c r="C4" s="137">
        <f t="shared" si="0"/>
        <v>3</v>
      </c>
      <c r="D4" s="137" t="str">
        <f ca="1">IFERROR(OFFSET(TABLE!D$1,MC!B4-1,0),"")</f>
        <v>Adam Parton</v>
      </c>
      <c r="E4" s="138">
        <f ca="1">IFERROR(VLOOKUP(D4,TABLE!D:P,8,FALSE),"")</f>
        <v>16</v>
      </c>
      <c r="F4" s="139">
        <f ca="1">IFERROR(VLOOKUP(D4,TABLE!D:P,13,FALSE),"")</f>
        <v>769</v>
      </c>
    </row>
    <row r="5" spans="1:6" ht="14.5" x14ac:dyDescent="0.35">
      <c r="A5" s="20">
        <f t="shared" si="1"/>
        <v>4</v>
      </c>
      <c r="B5" s="20">
        <f>IFERROR(MATCH(A$1&amp;A5,TABLE!C:C,0),"")</f>
        <v>78</v>
      </c>
      <c r="C5" s="137">
        <f t="shared" si="0"/>
        <v>4</v>
      </c>
      <c r="D5" s="137" t="str">
        <f ca="1">IFERROR(OFFSET(TABLE!D$1,MC!B5-1,0),"")</f>
        <v>James Slater</v>
      </c>
      <c r="E5" s="138">
        <f ca="1">IFERROR(VLOOKUP(D5,TABLE!D:P,8,FALSE),"")</f>
        <v>28</v>
      </c>
      <c r="F5" s="139">
        <f ca="1">IFERROR(VLOOKUP(D5,TABLE!D:P,13,FALSE),"")</f>
        <v>768</v>
      </c>
    </row>
    <row r="6" spans="1:6" ht="14.5" x14ac:dyDescent="0.35">
      <c r="A6" s="20">
        <f t="shared" si="1"/>
        <v>5</v>
      </c>
      <c r="B6" s="20">
        <f>IFERROR(MATCH(A$1&amp;A6,TABLE!C:C,0),"")</f>
        <v>80</v>
      </c>
      <c r="C6" s="137">
        <f t="shared" si="0"/>
        <v>5</v>
      </c>
      <c r="D6" s="137" t="str">
        <f ca="1">IFERROR(OFFSET(TABLE!D$1,MC!B6-1,0),"")</f>
        <v>Jon Jackson</v>
      </c>
      <c r="E6" s="138">
        <f ca="1">IFERROR(VLOOKUP(D6,TABLE!D:P,8,FALSE),"")</f>
        <v>13</v>
      </c>
      <c r="F6" s="139">
        <f ca="1">IFERROR(VLOOKUP(D6,TABLE!D:P,13,FALSE),"")</f>
        <v>764</v>
      </c>
    </row>
    <row r="7" spans="1:6" ht="14.5" x14ac:dyDescent="0.35">
      <c r="A7" s="20">
        <f t="shared" si="1"/>
        <v>6</v>
      </c>
      <c r="B7" s="20">
        <f>IFERROR(MATCH(A$1&amp;A7,TABLE!C:C,0),"")</f>
        <v>81</v>
      </c>
      <c r="C7" s="137">
        <f t="shared" si="0"/>
        <v>6</v>
      </c>
      <c r="D7" s="137" t="str">
        <f ca="1">IFERROR(OFFSET(TABLE!D$1,MC!B7-1,0),"")</f>
        <v>Matt Carter</v>
      </c>
      <c r="E7" s="138">
        <f ca="1">IFERROR(VLOOKUP(D7,TABLE!D:P,8,FALSE),"")</f>
        <v>10</v>
      </c>
      <c r="F7" s="139">
        <f ca="1">IFERROR(VLOOKUP(D7,TABLE!D:P,13,FALSE),"")</f>
        <v>754</v>
      </c>
    </row>
    <row r="8" spans="1:6" ht="14.5" x14ac:dyDescent="0.35">
      <c r="A8" s="20">
        <f t="shared" si="1"/>
        <v>7</v>
      </c>
      <c r="B8" s="20">
        <f>IFERROR(MATCH(A$1&amp;A8,TABLE!C:C,0),"")</f>
        <v>95</v>
      </c>
      <c r="C8" s="137">
        <f t="shared" si="0"/>
        <v>7</v>
      </c>
      <c r="D8" s="137" t="str">
        <f ca="1">IFERROR(OFFSET(TABLE!D$1,MC!B8-1,0),"")</f>
        <v>Paul Fotherby</v>
      </c>
      <c r="E8" s="138">
        <f ca="1">IFERROR(VLOOKUP(D8,TABLE!D:P,8,FALSE),"")</f>
        <v>7</v>
      </c>
      <c r="F8" s="139">
        <f ca="1">IFERROR(VLOOKUP(D8,TABLE!D:P,13,FALSE),"")</f>
        <v>636</v>
      </c>
    </row>
    <row r="9" spans="1:6" ht="14.5" x14ac:dyDescent="0.35">
      <c r="A9" s="20">
        <f t="shared" si="1"/>
        <v>8</v>
      </c>
      <c r="B9" s="20">
        <f>IFERROR(MATCH(A$1&amp;A9,TABLE!C:C,0),"")</f>
        <v>96</v>
      </c>
      <c r="C9" s="137">
        <f t="shared" si="0"/>
        <v>8</v>
      </c>
      <c r="D9" s="137" t="str">
        <f ca="1">IFERROR(OFFSET(TABLE!D$1,MC!B9-1,0),"")</f>
        <v>Roy Huggins</v>
      </c>
      <c r="E9" s="138">
        <f ca="1">IFERROR(VLOOKUP(D9,TABLE!D:P,8,FALSE),"")</f>
        <v>7</v>
      </c>
      <c r="F9" s="139">
        <f ca="1">IFERROR(VLOOKUP(D9,TABLE!D:P,13,FALSE),"")</f>
        <v>631</v>
      </c>
    </row>
    <row r="10" spans="1:6" ht="14.5" x14ac:dyDescent="0.35">
      <c r="A10" s="20">
        <f t="shared" si="1"/>
        <v>9</v>
      </c>
      <c r="B10" s="20">
        <f>IFERROR(MATCH(A$1&amp;A10,TABLE!C:C,0),"")</f>
        <v>98</v>
      </c>
      <c r="C10" s="137">
        <f t="shared" si="0"/>
        <v>9</v>
      </c>
      <c r="D10" s="137" t="str">
        <f ca="1">IFERROR(OFFSET(TABLE!D$1,MC!B10-1,0),"")</f>
        <v>Steve Jones</v>
      </c>
      <c r="E10" s="138">
        <f ca="1">IFERROR(VLOOKUP(D10,TABLE!D:P,8,FALSE),"")</f>
        <v>6</v>
      </c>
      <c r="F10" s="139">
        <f ca="1">IFERROR(VLOOKUP(D10,TABLE!D:P,13,FALSE),"")</f>
        <v>579</v>
      </c>
    </row>
    <row r="11" spans="1:6" ht="14.5" x14ac:dyDescent="0.35">
      <c r="A11" s="20">
        <f t="shared" si="1"/>
        <v>10</v>
      </c>
      <c r="B11" s="20">
        <f>IFERROR(MATCH(A$1&amp;A11,TABLE!C:C,0),"")</f>
        <v>99</v>
      </c>
      <c r="C11" s="137">
        <f t="shared" si="0"/>
        <v>10</v>
      </c>
      <c r="D11" s="137" t="str">
        <f ca="1">IFERROR(OFFSET(TABLE!D$1,MC!B11-1,0),"")</f>
        <v>John Batchelor</v>
      </c>
      <c r="E11" s="138">
        <f ca="1">IFERROR(VLOOKUP(D11,TABLE!D:P,8,FALSE),"")</f>
        <v>6</v>
      </c>
      <c r="F11" s="139">
        <f ca="1">IFERROR(VLOOKUP(D11,TABLE!D:P,13,FALSE),"")</f>
        <v>561</v>
      </c>
    </row>
    <row r="12" spans="1:6" ht="14.5" x14ac:dyDescent="0.35">
      <c r="A12" s="20">
        <f t="shared" si="1"/>
        <v>11</v>
      </c>
      <c r="B12" s="20">
        <f>IFERROR(MATCH(A$1&amp;A12,TABLE!C:C,0),"")</f>
        <v>103</v>
      </c>
      <c r="C12" s="137">
        <f t="shared" si="0"/>
        <v>11</v>
      </c>
      <c r="D12" s="137" t="str">
        <f ca="1">IFERROR(OFFSET(TABLE!D$1,MC!B12-1,0),"")</f>
        <v>Matt Sedgley</v>
      </c>
      <c r="E12" s="138">
        <f ca="1">IFERROR(VLOOKUP(D12,TABLE!D:P,8,FALSE),"")</f>
        <v>6</v>
      </c>
      <c r="F12" s="139">
        <f ca="1">IFERROR(VLOOKUP(D12,TABLE!D:P,13,FALSE),"")</f>
        <v>512</v>
      </c>
    </row>
    <row r="13" spans="1:6" ht="14.5" x14ac:dyDescent="0.35">
      <c r="A13" s="20">
        <f t="shared" si="1"/>
        <v>12</v>
      </c>
      <c r="B13" s="20">
        <f>IFERROR(MATCH(A$1&amp;A13,TABLE!C:C,0),"")</f>
        <v>106</v>
      </c>
      <c r="C13" s="137">
        <f t="shared" si="0"/>
        <v>12</v>
      </c>
      <c r="D13" s="137" t="str">
        <f ca="1">IFERROR(OFFSET(TABLE!D$1,MC!B13-1,0),"")</f>
        <v>Alex Kelly</v>
      </c>
      <c r="E13" s="138">
        <f ca="1">IFERROR(VLOOKUP(D13,TABLE!D:P,8,FALSE),"")</f>
        <v>5</v>
      </c>
      <c r="F13" s="139">
        <f ca="1">IFERROR(VLOOKUP(D13,TABLE!D:P,13,FALSE),"")</f>
        <v>488</v>
      </c>
    </row>
    <row r="14" spans="1:6" ht="14.5" x14ac:dyDescent="0.35">
      <c r="A14" s="20">
        <f t="shared" si="1"/>
        <v>13</v>
      </c>
      <c r="B14" s="20">
        <f>IFERROR(MATCH(A$1&amp;A14,TABLE!C:C,0),"")</f>
        <v>132</v>
      </c>
      <c r="C14" s="137">
        <f t="shared" si="0"/>
        <v>13</v>
      </c>
      <c r="D14" s="137" t="str">
        <f ca="1">IFERROR(OFFSET(TABLE!D$1,MC!B14-1,0),"")</f>
        <v>Ronan Loftus</v>
      </c>
      <c r="E14" s="138">
        <f ca="1">IFERROR(VLOOKUP(D14,TABLE!D:P,8,FALSE),"")</f>
        <v>3</v>
      </c>
      <c r="F14" s="139">
        <f ca="1">IFERROR(VLOOKUP(D14,TABLE!D:P,13,FALSE),"")</f>
        <v>288</v>
      </c>
    </row>
    <row r="15" spans="1:6" ht="14.5" x14ac:dyDescent="0.35">
      <c r="A15" s="20">
        <f t="shared" si="1"/>
        <v>14</v>
      </c>
      <c r="B15" s="20">
        <f>IFERROR(MATCH(A$1&amp;A15,TABLE!C:C,0),"")</f>
        <v>134</v>
      </c>
      <c r="C15" s="137">
        <f t="shared" si="0"/>
        <v>14</v>
      </c>
      <c r="D15" s="137" t="str">
        <f ca="1">IFERROR(OFFSET(TABLE!D$1,MC!B15-1,0),"")</f>
        <v>Harry Whittaker</v>
      </c>
      <c r="E15" s="138">
        <f ca="1">IFERROR(VLOOKUP(D15,TABLE!D:P,8,FALSE),"")</f>
        <v>3</v>
      </c>
      <c r="F15" s="139">
        <f ca="1">IFERROR(VLOOKUP(D15,TABLE!D:P,13,FALSE),"")</f>
        <v>278</v>
      </c>
    </row>
    <row r="16" spans="1:6" ht="14.5" x14ac:dyDescent="0.35">
      <c r="A16" s="20">
        <f t="shared" si="1"/>
        <v>15</v>
      </c>
      <c r="B16" s="20">
        <f>IFERROR(MATCH(A$1&amp;A16,TABLE!C:C,0),"")</f>
        <v>137</v>
      </c>
      <c r="C16" s="137">
        <f t="shared" si="0"/>
        <v>15</v>
      </c>
      <c r="D16" s="137" t="str">
        <f ca="1">IFERROR(OFFSET(TABLE!D$1,MC!B16-1,0),"")</f>
        <v>Ethan O'Loughlin</v>
      </c>
      <c r="E16" s="138">
        <f ca="1">IFERROR(VLOOKUP(D16,TABLE!D:P,8,FALSE),"")</f>
        <v>3</v>
      </c>
      <c r="F16" s="139">
        <f ca="1">IFERROR(VLOOKUP(D16,TABLE!D:P,13,FALSE),"")</f>
        <v>274</v>
      </c>
    </row>
    <row r="17" spans="1:6" ht="14.5" x14ac:dyDescent="0.35">
      <c r="A17" s="20">
        <f t="shared" si="1"/>
        <v>16</v>
      </c>
      <c r="B17" s="20">
        <f>IFERROR(MATCH(A$1&amp;A17,TABLE!C:C,0),"")</f>
        <v>144</v>
      </c>
      <c r="C17" s="137">
        <f t="shared" si="0"/>
        <v>16</v>
      </c>
      <c r="D17" s="137" t="str">
        <f ca="1">IFERROR(OFFSET(TABLE!D$1,MC!B17-1,0),"")</f>
        <v>Levi Woodger</v>
      </c>
      <c r="E17" s="138">
        <f ca="1">IFERROR(VLOOKUP(D17,TABLE!D:P,8,FALSE),"")</f>
        <v>2</v>
      </c>
      <c r="F17" s="139">
        <f ca="1">IFERROR(VLOOKUP(D17,TABLE!D:P,13,FALSE),"")</f>
        <v>192</v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IFERROR(OFFSET(TABLE!D$1,MC!B18-1,0),"")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IFERROR(OFFSET(TABLE!D$1,MC!B19-1,0),"")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IFERROR(OFFSET(TABLE!D$1,MC!B20-1,0),"")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IFERROR(OFFSET(TABLE!D$1,MC!B21-1,0),"")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IFERROR(OFFSET(TABLE!D$1,MC!B22-1,0),"")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IFERROR(OFFSET(TABLE!D$1,MC!B23-1,0),"")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IFERROR(OFFSET(TABLE!D$1,MC!B24-1,0),"")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IFERROR(OFFSET(TABLE!D$1,MC!B25-1,0),"")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IFERROR(OFFSET(TABLE!D$1,MC!B26-1,0),"")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IFERROR(OFFSET(TABLE!D$1,MC!B27-1,0),"")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IFERROR(OFFSET(TABLE!D$1,MC!B28-1,0),"")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IFERROR(OFFSET(TABLE!D$1,MC!B29-1,0),"")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IFERROR(OFFSET(TABLE!D$1,MC!B30-1,0),"")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IFERROR(OFFSET(TABLE!D$1,MC!B31-1,0),"")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IFERROR(OFFSET(TABLE!D$1,MC!B32-1,0),"")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IFERROR(OFFSET(TABLE!D$1,MC!B33-1,0),"")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IFERROR(OFFSET(TABLE!D$1,MC!B34-1,0),"")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IFERROR(OFFSET(TABLE!D$1,MC!B35-1,0),"")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IFERROR(OFFSET(TABLE!D$1,MC!B36-1,0),"")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IFERROR(OFFSET(TABLE!D$1,MC!B37-1,0),"")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IFERROR(OFFSET(TABLE!D$1,MC!B38-1,0),"")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IFERROR(OFFSET(TABLE!D$1,MC!B39-1,0),"")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IFERROR(OFFSET(TABLE!D$1,MC!B40-1,0),"")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IFERROR(OFFSET(TABLE!D$1,MC!B41-1,0),"")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IFERROR(OFFSET(TABLE!D$1,MC!B42-1,0),"")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IFERROR(OFFSET(TABLE!D$1,MC!B43-1,0),"")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IFERROR(OFFSET(TABLE!D$1,MC!B44-1,0),"")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IFERROR(OFFSET(TABLE!D$1,MC!B45-1,0),"")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IFERROR(OFFSET(TABLE!D$1,MC!B46-1,0),"")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IFERROR(OFFSET(TABLE!D$1,MC!B47-1,0),"")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IFERROR(OFFSET(TABLE!D$1,MC!B48-1,0),"")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IFERROR(OFFSET(TABLE!D$1,MC!B49-1,0),"")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IFERROR(OFFSET(TABLE!D$1,MC!B50-1,0),"")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IFERROR(OFFSET(TABLE!D$1,MC!B51-1,0),"")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706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79</v>
      </c>
      <c r="C2" s="137">
        <f t="shared" ref="C2:C51" si="0">A2</f>
        <v>1</v>
      </c>
      <c r="D2" s="137" t="str">
        <f ca="1">IFERROR(OFFSET(TABLE!D$1,MD!B2-1,0),"")</f>
        <v>Paul Smith</v>
      </c>
      <c r="E2" s="138">
        <f ca="1">IFERROR(VLOOKUP(D2,TABLE!D:P,8,FALSE),"")</f>
        <v>17</v>
      </c>
      <c r="F2" s="139">
        <f ca="1">IFERROR(VLOOKUP(D2,TABLE!D:P,13,FALSE),"")</f>
        <v>768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82</v>
      </c>
      <c r="C3" s="137">
        <f t="shared" si="0"/>
        <v>2</v>
      </c>
      <c r="D3" s="137" t="str">
        <f ca="1">IFERROR(OFFSET(TABLE!D$1,MD!B3-1,0),"")</f>
        <v>Sean Fitzgerald</v>
      </c>
      <c r="E3" s="138">
        <f ca="1">IFERROR(VLOOKUP(D3,TABLE!D:P,8,FALSE),"")</f>
        <v>12</v>
      </c>
      <c r="F3" s="139">
        <f ca="1">IFERROR(VLOOKUP(D3,TABLE!D:P,13,FALSE),"")</f>
        <v>747</v>
      </c>
    </row>
    <row r="4" spans="1:6" ht="14.5" x14ac:dyDescent="0.35">
      <c r="A4" s="20">
        <f t="shared" si="1"/>
        <v>3</v>
      </c>
      <c r="B4" s="20">
        <f>IFERROR(MATCH(A$1&amp;A4,TABLE!C:C,0),"")</f>
        <v>83</v>
      </c>
      <c r="C4" s="137">
        <f t="shared" si="0"/>
        <v>3</v>
      </c>
      <c r="D4" s="137" t="str">
        <f ca="1">IFERROR(OFFSET(TABLE!D$1,MD!B4-1,0),"")</f>
        <v>Richard Adcock</v>
      </c>
      <c r="E4" s="138">
        <f ca="1">IFERROR(VLOOKUP(D4,TABLE!D:P,8,FALSE),"")</f>
        <v>13</v>
      </c>
      <c r="F4" s="139">
        <f ca="1">IFERROR(VLOOKUP(D4,TABLE!D:P,13,FALSE),"")</f>
        <v>737</v>
      </c>
    </row>
    <row r="5" spans="1:6" ht="14.5" x14ac:dyDescent="0.35">
      <c r="A5" s="20">
        <f t="shared" si="1"/>
        <v>4</v>
      </c>
      <c r="B5" s="20">
        <f>IFERROR(MATCH(A$1&amp;A5,TABLE!C:C,0),"")</f>
        <v>88</v>
      </c>
      <c r="C5" s="137">
        <f t="shared" si="0"/>
        <v>4</v>
      </c>
      <c r="D5" s="137" t="str">
        <f ca="1">IFERROR(OFFSET(TABLE!D$1,MD!B5-1,0),"")</f>
        <v>Graham Pawley</v>
      </c>
      <c r="E5" s="138">
        <f ca="1">IFERROR(VLOOKUP(D5,TABLE!D:P,8,FALSE),"")</f>
        <v>10</v>
      </c>
      <c r="F5" s="139">
        <f ca="1">IFERROR(VLOOKUP(D5,TABLE!D:P,13,FALSE),"")</f>
        <v>711</v>
      </c>
    </row>
    <row r="6" spans="1:6" ht="14.5" x14ac:dyDescent="0.35">
      <c r="A6" s="20">
        <f t="shared" si="1"/>
        <v>5</v>
      </c>
      <c r="B6" s="20">
        <f>IFERROR(MATCH(A$1&amp;A6,TABLE!C:C,0),"")</f>
        <v>90</v>
      </c>
      <c r="C6" s="137">
        <f t="shared" si="0"/>
        <v>5</v>
      </c>
      <c r="D6" s="137" t="str">
        <f ca="1">IFERROR(OFFSET(TABLE!D$1,MD!B6-1,0),"")</f>
        <v>Keith Brewster</v>
      </c>
      <c r="E6" s="138">
        <f ca="1">IFERROR(VLOOKUP(D6,TABLE!D:P,8,FALSE),"")</f>
        <v>10</v>
      </c>
      <c r="F6" s="139">
        <f ca="1">IFERROR(VLOOKUP(D6,TABLE!D:P,13,FALSE),"")</f>
        <v>693</v>
      </c>
    </row>
    <row r="7" spans="1:6" ht="14.5" x14ac:dyDescent="0.35">
      <c r="A7" s="20">
        <f t="shared" si="1"/>
        <v>6</v>
      </c>
      <c r="B7" s="20">
        <f>IFERROR(MATCH(A$1&amp;A7,TABLE!C:C,0),"")</f>
        <v>97</v>
      </c>
      <c r="C7" s="137">
        <f t="shared" si="0"/>
        <v>6</v>
      </c>
      <c r="D7" s="137" t="str">
        <f ca="1">IFERROR(OFFSET(TABLE!D$1,MD!B7-1,0),"")</f>
        <v>Dinesh Kaulgud</v>
      </c>
      <c r="E7" s="138">
        <f ca="1">IFERROR(VLOOKUP(D7,TABLE!D:P,8,FALSE),"")</f>
        <v>7</v>
      </c>
      <c r="F7" s="139">
        <f ca="1">IFERROR(VLOOKUP(D7,TABLE!D:P,13,FALSE),"")</f>
        <v>599</v>
      </c>
    </row>
    <row r="8" spans="1:6" ht="14.5" x14ac:dyDescent="0.35">
      <c r="A8" s="20">
        <f t="shared" si="1"/>
        <v>7</v>
      </c>
      <c r="B8" s="20">
        <f>IFERROR(MATCH(A$1&amp;A8,TABLE!C:C,0),"")</f>
        <v>101</v>
      </c>
      <c r="C8" s="137">
        <f t="shared" si="0"/>
        <v>7</v>
      </c>
      <c r="D8" s="137" t="str">
        <f ca="1">IFERROR(OFFSET(TABLE!D$1,MD!B8-1,0),"")</f>
        <v>Vernon Long</v>
      </c>
      <c r="E8" s="138">
        <f ca="1">IFERROR(VLOOKUP(D8,TABLE!D:P,8,FALSE),"")</f>
        <v>6</v>
      </c>
      <c r="F8" s="139">
        <f ca="1">IFERROR(VLOOKUP(D8,TABLE!D:P,13,FALSE),"")</f>
        <v>548</v>
      </c>
    </row>
    <row r="9" spans="1:6" ht="14.5" x14ac:dyDescent="0.35">
      <c r="A9" s="20">
        <f t="shared" si="1"/>
        <v>8</v>
      </c>
      <c r="B9" s="20">
        <f>IFERROR(MATCH(A$1&amp;A9,TABLE!C:C,0),"")</f>
        <v>121</v>
      </c>
      <c r="C9" s="137">
        <f t="shared" si="0"/>
        <v>8</v>
      </c>
      <c r="D9" s="137" t="str">
        <f ca="1">IFERROR(OFFSET(TABLE!D$1,MD!B9-1,0),"")</f>
        <v>Ian Lenihan</v>
      </c>
      <c r="E9" s="138">
        <f ca="1">IFERROR(VLOOKUP(D9,TABLE!D:P,8,FALSE),"")</f>
        <v>4</v>
      </c>
      <c r="F9" s="139">
        <f ca="1">IFERROR(VLOOKUP(D9,TABLE!D:P,13,FALSE),"")</f>
        <v>369</v>
      </c>
    </row>
    <row r="10" spans="1:6" ht="14.5" x14ac:dyDescent="0.35">
      <c r="A10" s="20">
        <f t="shared" si="1"/>
        <v>9</v>
      </c>
      <c r="B10" s="20">
        <f>IFERROR(MATCH(A$1&amp;A10,TABLE!C:C,0),"")</f>
        <v>139</v>
      </c>
      <c r="C10" s="137">
        <f t="shared" si="0"/>
        <v>9</v>
      </c>
      <c r="D10" s="137" t="str">
        <f ca="1">IFERROR(OFFSET(TABLE!D$1,MD!B10-1,0),"")</f>
        <v>Mike Furby</v>
      </c>
      <c r="E10" s="138">
        <f ca="1">IFERROR(VLOOKUP(D10,TABLE!D:P,8,FALSE),"")</f>
        <v>3</v>
      </c>
      <c r="F10" s="139">
        <f ca="1">IFERROR(VLOOKUP(D10,TABLE!D:P,13,FALSE),"")</f>
        <v>254</v>
      </c>
    </row>
    <row r="11" spans="1:6" ht="14.5" x14ac:dyDescent="0.35">
      <c r="A11" s="20">
        <f t="shared" si="1"/>
        <v>10</v>
      </c>
      <c r="B11" s="20">
        <f>IFERROR(MATCH(A$1&amp;A11,TABLE!C:C,0),"")</f>
        <v>156</v>
      </c>
      <c r="C11" s="137">
        <f t="shared" si="0"/>
        <v>10</v>
      </c>
      <c r="D11" s="137" t="str">
        <f ca="1">IFERROR(OFFSET(TABLE!D$1,MD!B11-1,0),"")</f>
        <v>Alan Hutchinson</v>
      </c>
      <c r="E11" s="138">
        <f ca="1">IFERROR(VLOOKUP(D11,TABLE!D:P,8,FALSE),"")</f>
        <v>2</v>
      </c>
      <c r="F11" s="139">
        <f ca="1">IFERROR(VLOOKUP(D11,TABLE!D:P,13,FALSE),"")</f>
        <v>171</v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IFERROR(OFFSET(TABLE!D$1,MD!B12-1,0),"")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IFERROR(OFFSET(TABLE!D$1,MD!B13-1,0),"")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IFERROR(OFFSET(TABLE!D$1,MD!B14-1,0),"")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IFERROR(OFFSET(TABLE!D$1,MD!B15-1,0),"")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IFERROR(OFFSET(TABLE!D$1,MD!B16-1,0),"")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IFERROR(OFFSET(TABLE!D$1,MD!B17-1,0),"")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IFERROR(OFFSET(TABLE!D$1,MD!B18-1,0),"")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IFERROR(OFFSET(TABLE!D$1,MD!B19-1,0),"")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IFERROR(OFFSET(TABLE!D$1,MD!B20-1,0),"")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IFERROR(OFFSET(TABLE!D$1,MD!B21-1,0),"")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IFERROR(OFFSET(TABLE!D$1,MD!B22-1,0),"")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IFERROR(OFFSET(TABLE!D$1,MD!B23-1,0),"")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IFERROR(OFFSET(TABLE!D$1,MD!B24-1,0),"")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IFERROR(OFFSET(TABLE!D$1,MD!B25-1,0),"")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IFERROR(OFFSET(TABLE!D$1,MD!B26-1,0),"")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IFERROR(OFFSET(TABLE!D$1,MD!B27-1,0),"")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IFERROR(OFFSET(TABLE!D$1,MD!B28-1,0),"")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IFERROR(OFFSET(TABLE!D$1,MD!B29-1,0),"")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IFERROR(OFFSET(TABLE!D$1,MD!B30-1,0),"")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IFERROR(OFFSET(TABLE!D$1,MD!B31-1,0),"")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IFERROR(OFFSET(TABLE!D$1,MD!B32-1,0),"")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IFERROR(OFFSET(TABLE!D$1,MD!B33-1,0),"")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IFERROR(OFFSET(TABLE!D$1,MD!B34-1,0),"")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IFERROR(OFFSET(TABLE!D$1,MD!B35-1,0),"")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IFERROR(OFFSET(TABLE!D$1,MD!B36-1,0),"")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IFERROR(OFFSET(TABLE!D$1,MD!B37-1,0),"")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IFERROR(OFFSET(TABLE!D$1,MD!B38-1,0),"")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IFERROR(OFFSET(TABLE!D$1,MD!B39-1,0),"")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IFERROR(OFFSET(TABLE!D$1,MD!B40-1,0),"")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IFERROR(OFFSET(TABLE!D$1,MD!B41-1,0),"")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IFERROR(OFFSET(TABLE!D$1,MD!B42-1,0),"")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IFERROR(OFFSET(TABLE!D$1,MD!B43-1,0),"")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IFERROR(OFFSET(TABLE!D$1,MD!B44-1,0),"")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IFERROR(OFFSET(TABLE!D$1,MD!B45-1,0),"")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IFERROR(OFFSET(TABLE!D$1,MD!B46-1,0),"")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IFERROR(OFFSET(TABLE!D$1,MD!B47-1,0),"")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IFERROR(OFFSET(TABLE!D$1,MD!B48-1,0),"")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IFERROR(OFFSET(TABLE!D$1,MD!B49-1,0),"")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IFERROR(OFFSET(TABLE!D$1,MD!B50-1,0),"")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IFERROR(OFFSET(TABLE!D$1,MD!B51-1,0),"")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707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84</v>
      </c>
      <c r="C2" s="137">
        <f t="shared" ref="C2:C51" si="0">A2</f>
        <v>1</v>
      </c>
      <c r="D2" s="137" t="str">
        <f ca="1">IFERROR(OFFSET(TABLE!D$1,ME!B2-1,0),"")</f>
        <v>Ken Fox</v>
      </c>
      <c r="E2" s="138">
        <f ca="1">IFERROR(VLOOKUP(D2,TABLE!D:P,8,FALSE),"")</f>
        <v>20</v>
      </c>
      <c r="F2" s="139">
        <f ca="1">IFERROR(VLOOKUP(D2,TABLE!D:P,13,FALSE),"")</f>
        <v>735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108</v>
      </c>
      <c r="C3" s="137">
        <f t="shared" si="0"/>
        <v>2</v>
      </c>
      <c r="D3" s="137" t="str">
        <f ca="1">IFERROR(OFFSET(TABLE!D$1,ME!B3-1,0),"")</f>
        <v>Mick Tinker</v>
      </c>
      <c r="E3" s="138">
        <f ca="1">IFERROR(VLOOKUP(D3,TABLE!D:P,8,FALSE),"")</f>
        <v>6</v>
      </c>
      <c r="F3" s="139">
        <f ca="1">IFERROR(VLOOKUP(D3,TABLE!D:P,13,FALSE),"")</f>
        <v>471</v>
      </c>
    </row>
    <row r="4" spans="1:6" ht="14.5" x14ac:dyDescent="0.35">
      <c r="A4" s="20">
        <f t="shared" si="1"/>
        <v>3</v>
      </c>
      <c r="B4" s="20">
        <f>IFERROR(MATCH(A$1&amp;A4,TABLE!C:C,0),"")</f>
        <v>109</v>
      </c>
      <c r="C4" s="137">
        <f t="shared" si="0"/>
        <v>3</v>
      </c>
      <c r="D4" s="137" t="str">
        <f ca="1">IFERROR(OFFSET(TABLE!D$1,ME!B4-1,0),"")</f>
        <v>John Hussey</v>
      </c>
      <c r="E4" s="138">
        <f ca="1">IFERROR(VLOOKUP(D4,TABLE!D:P,8,FALSE),"")</f>
        <v>6</v>
      </c>
      <c r="F4" s="139">
        <f ca="1">IFERROR(VLOOKUP(D4,TABLE!D:P,13,FALSE),"")</f>
        <v>469</v>
      </c>
    </row>
    <row r="5" spans="1:6" ht="14.5" x14ac:dyDescent="0.35">
      <c r="A5" s="20">
        <f t="shared" si="1"/>
        <v>4</v>
      </c>
      <c r="B5" s="20">
        <f>IFERROR(MATCH(A$1&amp;A5,TABLE!C:C,0),"")</f>
        <v>112</v>
      </c>
      <c r="C5" s="137">
        <f t="shared" si="0"/>
        <v>4</v>
      </c>
      <c r="D5" s="137" t="str">
        <f ca="1">IFERROR(OFFSET(TABLE!D$1,ME!B5-1,0),"")</f>
        <v>Leroy Sutton</v>
      </c>
      <c r="E5" s="138">
        <f ca="1">IFERROR(VLOOKUP(D5,TABLE!D:P,8,FALSE),"")</f>
        <v>5</v>
      </c>
      <c r="F5" s="139">
        <f ca="1">IFERROR(VLOOKUP(D5,TABLE!D:P,13,FALSE),"")</f>
        <v>448</v>
      </c>
    </row>
    <row r="6" spans="1:6" ht="14.5" x14ac:dyDescent="0.35">
      <c r="A6" s="20">
        <f t="shared" si="1"/>
        <v>5</v>
      </c>
      <c r="B6" s="20">
        <f>IFERROR(MATCH(A$1&amp;A6,TABLE!C:C,0),"")</f>
        <v>138</v>
      </c>
      <c r="C6" s="137">
        <f t="shared" si="0"/>
        <v>5</v>
      </c>
      <c r="D6" s="137" t="str">
        <f ca="1">IFERROR(OFFSET(TABLE!D$1,ME!B6-1,0),"")</f>
        <v>Mike Robins</v>
      </c>
      <c r="E6" s="138">
        <f ca="1">IFERROR(VLOOKUP(D6,TABLE!D:P,8,FALSE),"")</f>
        <v>3</v>
      </c>
      <c r="F6" s="139">
        <f ca="1">IFERROR(VLOOKUP(D6,TABLE!D:P,13,FALSE),"")</f>
        <v>265</v>
      </c>
    </row>
    <row r="7" spans="1:6" ht="14.5" x14ac:dyDescent="0.35">
      <c r="A7" s="20">
        <f t="shared" si="1"/>
        <v>6</v>
      </c>
      <c r="B7" s="20">
        <f>IFERROR(MATCH(A$1&amp;A7,TABLE!C:C,0),"")</f>
        <v>177</v>
      </c>
      <c r="C7" s="137">
        <f t="shared" si="0"/>
        <v>6</v>
      </c>
      <c r="D7" s="137" t="str">
        <f ca="1">IFERROR(OFFSET(TABLE!D$1,ME!B7-1,0),"")</f>
        <v>Adam Gordois</v>
      </c>
      <c r="E7" s="138">
        <f ca="1">IFERROR(VLOOKUP(D7,TABLE!D:P,8,FALSE),"")</f>
        <v>1</v>
      </c>
      <c r="F7" s="139">
        <f ca="1">IFERROR(VLOOKUP(D7,TABLE!D:P,13,FALSE),"")</f>
        <v>87</v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IFERROR(OFFSET(TABLE!D$1,ME!B8-1,0),"")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IFERROR(OFFSET(TABLE!D$1,ME!B9-1,0),"")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IFERROR(OFFSET(TABLE!D$1,ME!B10-1,0),"")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IFERROR(OFFSET(TABLE!D$1,ME!B11-1,0),"")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IFERROR(OFFSET(TABLE!D$1,ME!B12-1,0),"")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IFERROR(OFFSET(TABLE!D$1,ME!B13-1,0),"")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IFERROR(OFFSET(TABLE!D$1,ME!B14-1,0),"")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IFERROR(OFFSET(TABLE!D$1,ME!B15-1,0),"")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IFERROR(OFFSET(TABLE!D$1,ME!B16-1,0),"")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IFERROR(OFFSET(TABLE!D$1,ME!B17-1,0),"")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IFERROR(OFFSET(TABLE!D$1,ME!B18-1,0),"")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IFERROR(OFFSET(TABLE!D$1,ME!B19-1,0),"")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IFERROR(OFFSET(TABLE!D$1,ME!B20-1,0),"")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IFERROR(OFFSET(TABLE!D$1,ME!B21-1,0),"")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IFERROR(OFFSET(TABLE!D$1,ME!B22-1,0),"")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IFERROR(OFFSET(TABLE!D$1,ME!B23-1,0),"")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IFERROR(OFFSET(TABLE!D$1,ME!B24-1,0),"")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IFERROR(OFFSET(TABLE!D$1,ME!B25-1,0),"")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IFERROR(OFFSET(TABLE!D$1,ME!B26-1,0),"")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IFERROR(OFFSET(TABLE!D$1,ME!B27-1,0),"")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IFERROR(OFFSET(TABLE!D$1,ME!B28-1,0),"")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IFERROR(OFFSET(TABLE!D$1,ME!B29-1,0),"")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IFERROR(OFFSET(TABLE!D$1,ME!B30-1,0),"")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IFERROR(OFFSET(TABLE!D$1,ME!B31-1,0),"")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IFERROR(OFFSET(TABLE!D$1,ME!B32-1,0),"")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IFERROR(OFFSET(TABLE!D$1,ME!B33-1,0),"")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IFERROR(OFFSET(TABLE!D$1,ME!B34-1,0),"")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IFERROR(OFFSET(TABLE!D$1,ME!B35-1,0),"")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IFERROR(OFFSET(TABLE!D$1,ME!B36-1,0),"")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IFERROR(OFFSET(TABLE!D$1,ME!B37-1,0),"")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IFERROR(OFFSET(TABLE!D$1,ME!B38-1,0),"")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IFERROR(OFFSET(TABLE!D$1,ME!B39-1,0),"")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IFERROR(OFFSET(TABLE!D$1,ME!B40-1,0),"")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IFERROR(OFFSET(TABLE!D$1,ME!B41-1,0),"")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IFERROR(OFFSET(TABLE!D$1,ME!B42-1,0),"")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IFERROR(OFFSET(TABLE!D$1,ME!B43-1,0),"")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IFERROR(OFFSET(TABLE!D$1,ME!B44-1,0),"")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IFERROR(OFFSET(TABLE!D$1,ME!B45-1,0),"")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IFERROR(OFFSET(TABLE!D$1,ME!B46-1,0),"")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IFERROR(OFFSET(TABLE!D$1,ME!B47-1,0),"")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IFERROR(OFFSET(TABLE!D$1,ME!B48-1,0),"")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IFERROR(OFFSET(TABLE!D$1,ME!B49-1,0),"")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IFERROR(OFFSET(TABLE!D$1,ME!B50-1,0),"")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IFERROR(OFFSET(TABLE!D$1,ME!B51-1,0),"")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708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85</v>
      </c>
      <c r="C2" s="137">
        <f t="shared" ref="C2:C51" si="0">A2</f>
        <v>1</v>
      </c>
      <c r="D2" s="137" t="str">
        <f ca="1">IFERROR(OFFSET(TABLE!D$1,MF!B2-1,0),"")</f>
        <v>Chris Sawyer</v>
      </c>
      <c r="E2" s="138">
        <f ca="1">IFERROR(VLOOKUP(D2,TABLE!D:P,8,FALSE),"")</f>
        <v>15</v>
      </c>
      <c r="F2" s="139">
        <f ca="1">IFERROR(VLOOKUP(D2,TABLE!D:P,13,FALSE),"")</f>
        <v>728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89</v>
      </c>
      <c r="C3" s="137">
        <f t="shared" si="0"/>
        <v>2</v>
      </c>
      <c r="D3" s="137" t="str">
        <f ca="1">IFERROR(OFFSET(TABLE!D$1,MF!B3-1,0),"")</f>
        <v>Andy Mace</v>
      </c>
      <c r="E3" s="138">
        <f ca="1">IFERROR(VLOOKUP(D3,TABLE!D:P,8,FALSE),"")</f>
        <v>9</v>
      </c>
      <c r="F3" s="139">
        <f ca="1">IFERROR(VLOOKUP(D3,TABLE!D:P,13,FALSE),"")</f>
        <v>696</v>
      </c>
    </row>
    <row r="4" spans="1:6" ht="14.5" x14ac:dyDescent="0.35">
      <c r="A4" s="20">
        <f t="shared" si="1"/>
        <v>3</v>
      </c>
      <c r="B4" s="20">
        <f>IFERROR(MATCH(A$1&amp;A4,TABLE!C:C,0),"")</f>
        <v>92</v>
      </c>
      <c r="C4" s="137">
        <f t="shared" si="0"/>
        <v>3</v>
      </c>
      <c r="D4" s="137" t="str">
        <f ca="1">IFERROR(OFFSET(TABLE!D$1,MF!B4-1,0),"")</f>
        <v>John Wallace</v>
      </c>
      <c r="E4" s="138">
        <f ca="1">IFERROR(VLOOKUP(D4,TABLE!D:P,8,FALSE),"")</f>
        <v>10</v>
      </c>
      <c r="F4" s="139">
        <f ca="1">IFERROR(VLOOKUP(D4,TABLE!D:P,13,FALSE),"")</f>
        <v>679</v>
      </c>
    </row>
    <row r="5" spans="1:6" ht="14.5" x14ac:dyDescent="0.35">
      <c r="A5" s="20">
        <f t="shared" si="1"/>
        <v>4</v>
      </c>
      <c r="B5" s="20">
        <f>IFERROR(MATCH(A$1&amp;A5,TABLE!C:C,0),"")</f>
        <v>116</v>
      </c>
      <c r="C5" s="137">
        <f t="shared" si="0"/>
        <v>4</v>
      </c>
      <c r="D5" s="137" t="str">
        <f ca="1">IFERROR(OFFSET(TABLE!D$1,MF!B5-1,0),"")</f>
        <v>Michael Brough</v>
      </c>
      <c r="E5" s="138">
        <f ca="1">IFERROR(VLOOKUP(D5,TABLE!D:P,8,FALSE),"")</f>
        <v>5</v>
      </c>
      <c r="F5" s="139">
        <f ca="1">IFERROR(VLOOKUP(D5,TABLE!D:P,13,FALSE),"")</f>
        <v>392</v>
      </c>
    </row>
    <row r="6" spans="1:6" ht="14.5" x14ac:dyDescent="0.35">
      <c r="A6" s="20">
        <f t="shared" si="1"/>
        <v>5</v>
      </c>
      <c r="B6" s="20">
        <f>IFERROR(MATCH(A$1&amp;A6,TABLE!C:C,0),"")</f>
        <v>152</v>
      </c>
      <c r="C6" s="137">
        <f t="shared" si="0"/>
        <v>5</v>
      </c>
      <c r="D6" s="137" t="str">
        <f ca="1">IFERROR(OFFSET(TABLE!D$1,MF!B6-1,0),"")</f>
        <v>Tahir Akhtar</v>
      </c>
      <c r="E6" s="138">
        <f ca="1">IFERROR(VLOOKUP(D6,TABLE!D:P,8,FALSE),"")</f>
        <v>2</v>
      </c>
      <c r="F6" s="139">
        <f ca="1">IFERROR(VLOOKUP(D6,TABLE!D:P,13,FALSE),"")</f>
        <v>180</v>
      </c>
    </row>
    <row r="7" spans="1:6" ht="14.5" x14ac:dyDescent="0.35">
      <c r="A7" s="20">
        <f t="shared" si="1"/>
        <v>6</v>
      </c>
      <c r="B7" s="20">
        <f>IFERROR(MATCH(A$1&amp;A7,TABLE!C:C,0),"")</f>
        <v>154</v>
      </c>
      <c r="C7" s="137">
        <f t="shared" si="0"/>
        <v>6</v>
      </c>
      <c r="D7" s="137" t="str">
        <f ca="1">IFERROR(OFFSET(TABLE!D$1,MF!B7-1,0),"")</f>
        <v>Tim Towler</v>
      </c>
      <c r="E7" s="138">
        <f ca="1">IFERROR(VLOOKUP(D7,TABLE!D:P,8,FALSE),"")</f>
        <v>2</v>
      </c>
      <c r="F7" s="139">
        <f ca="1">IFERROR(VLOOKUP(D7,TABLE!D:P,13,FALSE),"")</f>
        <v>179</v>
      </c>
    </row>
    <row r="8" spans="1:6" ht="14.5" x14ac:dyDescent="0.35">
      <c r="A8" s="20">
        <f t="shared" si="1"/>
        <v>7</v>
      </c>
      <c r="B8" s="20">
        <f>IFERROR(MATCH(A$1&amp;A8,TABLE!C:C,0),"")</f>
        <v>190</v>
      </c>
      <c r="C8" s="137">
        <f t="shared" si="0"/>
        <v>7</v>
      </c>
      <c r="D8" s="137" t="str">
        <f ca="1">IFERROR(OFFSET(TABLE!D$1,MF!B8-1,0),"")</f>
        <v>Paul White</v>
      </c>
      <c r="E8" s="138">
        <f ca="1">IFERROR(VLOOKUP(D8,TABLE!D:P,8,FALSE),"")</f>
        <v>1</v>
      </c>
      <c r="F8" s="139">
        <f ca="1">IFERROR(VLOOKUP(D8,TABLE!D:P,13,FALSE),"")</f>
        <v>76</v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IFERROR(OFFSET(TABLE!D$1,MF!B9-1,0),"")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IFERROR(OFFSET(TABLE!D$1,MF!B10-1,0),"")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IFERROR(OFFSET(TABLE!D$1,MF!B11-1,0),"")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IFERROR(OFFSET(TABLE!D$1,MF!B12-1,0),"")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IFERROR(OFFSET(TABLE!D$1,MF!B13-1,0),"")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IFERROR(OFFSET(TABLE!D$1,MF!B14-1,0),"")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IFERROR(OFFSET(TABLE!D$1,MF!B15-1,0),"")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IFERROR(OFFSET(TABLE!D$1,MF!B16-1,0),"")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IFERROR(OFFSET(TABLE!D$1,MF!B17-1,0),"")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IFERROR(OFFSET(TABLE!D$1,MF!B18-1,0),"")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IFERROR(OFFSET(TABLE!D$1,MF!B19-1,0),"")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IFERROR(OFFSET(TABLE!D$1,MF!B20-1,0),"")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IFERROR(OFFSET(TABLE!D$1,MF!B21-1,0),"")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IFERROR(OFFSET(TABLE!D$1,MF!B22-1,0),"")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IFERROR(OFFSET(TABLE!D$1,MF!B23-1,0),"")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IFERROR(OFFSET(TABLE!D$1,MF!B24-1,0),"")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IFERROR(OFFSET(TABLE!D$1,MF!B25-1,0),"")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IFERROR(OFFSET(TABLE!D$1,MF!B26-1,0),"")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IFERROR(OFFSET(TABLE!D$1,MF!B27-1,0),"")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IFERROR(OFFSET(TABLE!D$1,MF!B28-1,0),"")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IFERROR(OFFSET(TABLE!D$1,MF!B29-1,0),"")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IFERROR(OFFSET(TABLE!D$1,MF!B30-1,0),"")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IFERROR(OFFSET(TABLE!D$1,MF!B31-1,0),"")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IFERROR(OFFSET(TABLE!D$1,MF!B32-1,0),"")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IFERROR(OFFSET(TABLE!D$1,MF!B33-1,0),"")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IFERROR(OFFSET(TABLE!D$1,MF!B34-1,0),"")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IFERROR(OFFSET(TABLE!D$1,MF!B35-1,0),"")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IFERROR(OFFSET(TABLE!D$1,MF!B36-1,0),"")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IFERROR(OFFSET(TABLE!D$1,MF!B37-1,0),"")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IFERROR(OFFSET(TABLE!D$1,MF!B38-1,0),"")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IFERROR(OFFSET(TABLE!D$1,MF!B39-1,0),"")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IFERROR(OFFSET(TABLE!D$1,MF!B40-1,0),"")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IFERROR(OFFSET(TABLE!D$1,MF!B41-1,0),"")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IFERROR(OFFSET(TABLE!D$1,MF!B42-1,0),"")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IFERROR(OFFSET(TABLE!D$1,MF!B43-1,0),"")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IFERROR(OFFSET(TABLE!D$1,MF!B44-1,0),"")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IFERROR(OFFSET(TABLE!D$1,MF!B45-1,0),"")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IFERROR(OFFSET(TABLE!D$1,MF!B46-1,0),"")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IFERROR(OFFSET(TABLE!D$1,MF!B47-1,0),"")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IFERROR(OFFSET(TABLE!D$1,MF!B48-1,0),"")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IFERROR(OFFSET(TABLE!D$1,MF!B49-1,0),"")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IFERROR(OFFSET(TABLE!D$1,MF!B50-1,0),"")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IFERROR(OFFSET(TABLE!D$1,MF!B51-1,0),"")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709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93</v>
      </c>
      <c r="C2" s="137">
        <f t="shared" ref="C2:C51" si="0">A2</f>
        <v>1</v>
      </c>
      <c r="D2" s="137" t="str">
        <f ca="1">IFERROR(OFFSET(TABLE!D$1,MG!B2-1,0),"")</f>
        <v>Bob Jackson</v>
      </c>
      <c r="E2" s="138">
        <f ca="1">IFERROR(VLOOKUP(D2,TABLE!D:P,8,FALSE),"")</f>
        <v>11</v>
      </c>
      <c r="F2" s="139">
        <f ca="1">IFERROR(VLOOKUP(D2,TABLE!D:P,13,FALSE),"")</f>
        <v>678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102</v>
      </c>
      <c r="C3" s="137">
        <f t="shared" si="0"/>
        <v>2</v>
      </c>
      <c r="D3" s="137" t="str">
        <f ca="1">IFERROR(OFFSET(TABLE!D$1,MG!B3-1,0),"")</f>
        <v>Andy Wicks</v>
      </c>
      <c r="E3" s="138">
        <f ca="1">IFERROR(VLOOKUP(D3,TABLE!D:P,8,FALSE),"")</f>
        <v>6</v>
      </c>
      <c r="F3" s="139">
        <f ca="1">IFERROR(VLOOKUP(D3,TABLE!D:P,13,FALSE),"")</f>
        <v>512</v>
      </c>
    </row>
    <row r="4" spans="1:6" ht="14.5" x14ac:dyDescent="0.35">
      <c r="A4" s="20">
        <f t="shared" si="1"/>
        <v>3</v>
      </c>
      <c r="B4" s="20">
        <f>IFERROR(MATCH(A$1&amp;A4,TABLE!C:C,0),"")</f>
        <v>104</v>
      </c>
      <c r="C4" s="137">
        <f t="shared" si="0"/>
        <v>3</v>
      </c>
      <c r="D4" s="137" t="str">
        <f ca="1">IFERROR(OFFSET(TABLE!D$1,MG!B4-1,0),"")</f>
        <v>James Forbes</v>
      </c>
      <c r="E4" s="138">
        <f ca="1">IFERROR(VLOOKUP(D4,TABLE!D:P,8,FALSE),"")</f>
        <v>6</v>
      </c>
      <c r="F4" s="139">
        <f ca="1">IFERROR(VLOOKUP(D4,TABLE!D:P,13,FALSE),"")</f>
        <v>510</v>
      </c>
    </row>
    <row r="5" spans="1:6" ht="14.5" x14ac:dyDescent="0.35">
      <c r="A5" s="20">
        <f t="shared" si="1"/>
        <v>4</v>
      </c>
      <c r="B5" s="20">
        <f>IFERROR(MATCH(A$1&amp;A5,TABLE!C:C,0),"")</f>
        <v>125</v>
      </c>
      <c r="C5" s="137">
        <f t="shared" si="0"/>
        <v>4</v>
      </c>
      <c r="D5" s="137" t="str">
        <f ca="1">IFERROR(OFFSET(TABLE!D$1,MG!B5-1,0),"")</f>
        <v>Graham Jones</v>
      </c>
      <c r="E5" s="138">
        <f ca="1">IFERROR(VLOOKUP(D5,TABLE!D:P,8,FALSE),"")</f>
        <v>4</v>
      </c>
      <c r="F5" s="139">
        <f ca="1">IFERROR(VLOOKUP(D5,TABLE!D:P,13,FALSE),"")</f>
        <v>356</v>
      </c>
    </row>
    <row r="6" spans="1:6" ht="14.5" x14ac:dyDescent="0.35">
      <c r="A6" s="20">
        <f t="shared" si="1"/>
        <v>5</v>
      </c>
      <c r="B6" s="20" t="str">
        <f>IFERROR(MATCH(A$1&amp;A6,TABLE!C:C,0),"")</f>
        <v/>
      </c>
      <c r="C6" s="137">
        <f t="shared" si="0"/>
        <v>5</v>
      </c>
      <c r="D6" s="137" t="str">
        <f ca="1">IFERROR(OFFSET(TABLE!D$1,MG!B6-1,0),"")</f>
        <v/>
      </c>
      <c r="E6" s="138" t="str">
        <f ca="1">IFERROR(VLOOKUP(D6,TABLE!D:P,8,FALSE),"")</f>
        <v/>
      </c>
      <c r="F6" s="139" t="str">
        <f ca="1">IFERROR(VLOOKUP(D6,TABLE!D:P,13,FALSE),"")</f>
        <v/>
      </c>
    </row>
    <row r="7" spans="1:6" ht="14.5" x14ac:dyDescent="0.35">
      <c r="A7" s="20">
        <f t="shared" si="1"/>
        <v>6</v>
      </c>
      <c r="B7" s="20" t="str">
        <f>IFERROR(MATCH(A$1&amp;A7,TABLE!C:C,0),"")</f>
        <v/>
      </c>
      <c r="C7" s="137">
        <f t="shared" si="0"/>
        <v>6</v>
      </c>
      <c r="D7" s="137" t="str">
        <f ca="1">IFERROR(OFFSET(TABLE!D$1,MG!B7-1,0),"")</f>
        <v/>
      </c>
      <c r="E7" s="138" t="str">
        <f ca="1">IFERROR(VLOOKUP(D7,TABLE!D:P,8,FALSE),"")</f>
        <v/>
      </c>
      <c r="F7" s="139" t="str">
        <f ca="1">IFERROR(VLOOKUP(D7,TABLE!D:P,13,FALSE),"")</f>
        <v/>
      </c>
    </row>
    <row r="8" spans="1:6" ht="14.5" x14ac:dyDescent="0.35">
      <c r="A8" s="20">
        <f t="shared" si="1"/>
        <v>7</v>
      </c>
      <c r="B8" s="20" t="str">
        <f>IFERROR(MATCH(A$1&amp;A8,TABLE!C:C,0),"")</f>
        <v/>
      </c>
      <c r="C8" s="137">
        <f t="shared" si="0"/>
        <v>7</v>
      </c>
      <c r="D8" s="137" t="str">
        <f ca="1">IFERROR(OFFSET(TABLE!D$1,MG!B8-1,0),"")</f>
        <v/>
      </c>
      <c r="E8" s="138" t="str">
        <f ca="1">IFERROR(VLOOKUP(D8,TABLE!D:P,8,FALSE),"")</f>
        <v/>
      </c>
      <c r="F8" s="139" t="str">
        <f ca="1">IFERROR(VLOOKUP(D8,TABLE!D:P,13,FALSE),"")</f>
        <v/>
      </c>
    </row>
    <row r="9" spans="1:6" ht="14.5" x14ac:dyDescent="0.35">
      <c r="A9" s="20">
        <f t="shared" si="1"/>
        <v>8</v>
      </c>
      <c r="B9" s="20" t="str">
        <f>IFERROR(MATCH(A$1&amp;A9,TABLE!C:C,0),"")</f>
        <v/>
      </c>
      <c r="C9" s="137">
        <f t="shared" si="0"/>
        <v>8</v>
      </c>
      <c r="D9" s="137" t="str">
        <f ca="1">IFERROR(OFFSET(TABLE!D$1,MG!B9-1,0),"")</f>
        <v/>
      </c>
      <c r="E9" s="138" t="str">
        <f ca="1">IFERROR(VLOOKUP(D9,TABLE!D:P,8,FALSE),"")</f>
        <v/>
      </c>
      <c r="F9" s="139" t="str">
        <f ca="1">IFERROR(VLOOKUP(D9,TABLE!D:P,13,FALSE),"")</f>
        <v/>
      </c>
    </row>
    <row r="10" spans="1:6" ht="14.5" x14ac:dyDescent="0.35">
      <c r="A10" s="20">
        <f t="shared" si="1"/>
        <v>9</v>
      </c>
      <c r="B10" s="20" t="str">
        <f>IFERROR(MATCH(A$1&amp;A10,TABLE!C:C,0),"")</f>
        <v/>
      </c>
      <c r="C10" s="137">
        <f t="shared" si="0"/>
        <v>9</v>
      </c>
      <c r="D10" s="137" t="str">
        <f ca="1">IFERROR(OFFSET(TABLE!D$1,MG!B10-1,0),"")</f>
        <v/>
      </c>
      <c r="E10" s="138" t="str">
        <f ca="1">IFERROR(VLOOKUP(D10,TABLE!D:P,8,FALSE),"")</f>
        <v/>
      </c>
      <c r="F10" s="139" t="str">
        <f ca="1">IFERROR(VLOOKUP(D10,TABLE!D:P,13,FALSE),"")</f>
        <v/>
      </c>
    </row>
    <row r="11" spans="1:6" ht="14.5" x14ac:dyDescent="0.35">
      <c r="A11" s="20">
        <f t="shared" si="1"/>
        <v>10</v>
      </c>
      <c r="B11" s="20" t="str">
        <f>IFERROR(MATCH(A$1&amp;A11,TABLE!C:C,0),"")</f>
        <v/>
      </c>
      <c r="C11" s="137">
        <f t="shared" si="0"/>
        <v>10</v>
      </c>
      <c r="D11" s="137" t="str">
        <f ca="1">IFERROR(OFFSET(TABLE!D$1,MG!B11-1,0),"")</f>
        <v/>
      </c>
      <c r="E11" s="138" t="str">
        <f ca="1">IFERROR(VLOOKUP(D11,TABLE!D:P,8,FALSE),"")</f>
        <v/>
      </c>
      <c r="F11" s="139" t="str">
        <f ca="1">IFERROR(VLOOKUP(D11,TABLE!D:P,13,FALSE),"")</f>
        <v/>
      </c>
    </row>
    <row r="12" spans="1:6" ht="14.5" x14ac:dyDescent="0.35">
      <c r="A12" s="20">
        <f t="shared" si="1"/>
        <v>11</v>
      </c>
      <c r="B12" s="20" t="str">
        <f>IFERROR(MATCH(A$1&amp;A12,TABLE!C:C,0),"")</f>
        <v/>
      </c>
      <c r="C12" s="137">
        <f t="shared" si="0"/>
        <v>11</v>
      </c>
      <c r="D12" s="137" t="str">
        <f ca="1">IFERROR(OFFSET(TABLE!D$1,MG!B12-1,0),"")</f>
        <v/>
      </c>
      <c r="E12" s="138" t="str">
        <f ca="1">IFERROR(VLOOKUP(D12,TABLE!D:P,8,FALSE),"")</f>
        <v/>
      </c>
      <c r="F12" s="139" t="str">
        <f ca="1">IFERROR(VLOOKUP(D12,TABLE!D:P,13,FALSE),"")</f>
        <v/>
      </c>
    </row>
    <row r="13" spans="1:6" ht="14.5" x14ac:dyDescent="0.35">
      <c r="A13" s="20">
        <f t="shared" si="1"/>
        <v>12</v>
      </c>
      <c r="B13" s="20" t="str">
        <f>IFERROR(MATCH(A$1&amp;A13,TABLE!C:C,0),"")</f>
        <v/>
      </c>
      <c r="C13" s="137">
        <f t="shared" si="0"/>
        <v>12</v>
      </c>
      <c r="D13" s="137" t="str">
        <f ca="1">IFERROR(OFFSET(TABLE!D$1,MG!B13-1,0),"")</f>
        <v/>
      </c>
      <c r="E13" s="138" t="str">
        <f ca="1">IFERROR(VLOOKUP(D13,TABLE!D:P,8,FALSE),"")</f>
        <v/>
      </c>
      <c r="F13" s="139" t="str">
        <f ca="1">IFERROR(VLOOKUP(D13,TABLE!D:P,13,FALSE),"")</f>
        <v/>
      </c>
    </row>
    <row r="14" spans="1:6" ht="14.5" x14ac:dyDescent="0.35">
      <c r="A14" s="20">
        <f t="shared" si="1"/>
        <v>13</v>
      </c>
      <c r="B14" s="20" t="str">
        <f>IFERROR(MATCH(A$1&amp;A14,TABLE!C:C,0),"")</f>
        <v/>
      </c>
      <c r="C14" s="137">
        <f t="shared" si="0"/>
        <v>13</v>
      </c>
      <c r="D14" s="137" t="str">
        <f ca="1">IFERROR(OFFSET(TABLE!D$1,MG!B14-1,0),"")</f>
        <v/>
      </c>
      <c r="E14" s="138" t="str">
        <f ca="1">IFERROR(VLOOKUP(D14,TABLE!D:P,8,FALSE),"")</f>
        <v/>
      </c>
      <c r="F14" s="139" t="str">
        <f ca="1">IFERROR(VLOOKUP(D14,TABLE!D:P,13,FALSE),"")</f>
        <v/>
      </c>
    </row>
    <row r="15" spans="1:6" ht="14.5" x14ac:dyDescent="0.35">
      <c r="A15" s="20">
        <f t="shared" si="1"/>
        <v>14</v>
      </c>
      <c r="B15" s="20" t="str">
        <f>IFERROR(MATCH(A$1&amp;A15,TABLE!C:C,0),"")</f>
        <v/>
      </c>
      <c r="C15" s="137">
        <f t="shared" si="0"/>
        <v>14</v>
      </c>
      <c r="D15" s="137" t="str">
        <f ca="1">IFERROR(OFFSET(TABLE!D$1,MG!B15-1,0),"")</f>
        <v/>
      </c>
      <c r="E15" s="138" t="str">
        <f ca="1">IFERROR(VLOOKUP(D15,TABLE!D:P,8,FALSE),"")</f>
        <v/>
      </c>
      <c r="F15" s="139" t="str">
        <f ca="1">IFERROR(VLOOKUP(D15,TABLE!D:P,13,FALSE),"")</f>
        <v/>
      </c>
    </row>
    <row r="16" spans="1:6" ht="14.5" x14ac:dyDescent="0.35">
      <c r="A16" s="20">
        <f t="shared" si="1"/>
        <v>15</v>
      </c>
      <c r="B16" s="20" t="str">
        <f>IFERROR(MATCH(A$1&amp;A16,TABLE!C:C,0),"")</f>
        <v/>
      </c>
      <c r="C16" s="137">
        <f t="shared" si="0"/>
        <v>15</v>
      </c>
      <c r="D16" s="137" t="str">
        <f ca="1">IFERROR(OFFSET(TABLE!D$1,MG!B16-1,0),"")</f>
        <v/>
      </c>
      <c r="E16" s="138" t="str">
        <f ca="1">IFERROR(VLOOKUP(D16,TABLE!D:P,8,FALSE),"")</f>
        <v/>
      </c>
      <c r="F16" s="139" t="str">
        <f ca="1">IFERROR(VLOOKUP(D16,TABLE!D:P,13,FALSE),"")</f>
        <v/>
      </c>
    </row>
    <row r="17" spans="1:6" ht="14.5" x14ac:dyDescent="0.35">
      <c r="A17" s="20">
        <f t="shared" si="1"/>
        <v>16</v>
      </c>
      <c r="B17" s="20" t="str">
        <f>IFERROR(MATCH(A$1&amp;A17,TABLE!C:C,0),"")</f>
        <v/>
      </c>
      <c r="C17" s="137">
        <f t="shared" si="0"/>
        <v>16</v>
      </c>
      <c r="D17" s="137" t="str">
        <f ca="1">IFERROR(OFFSET(TABLE!D$1,MG!B17-1,0),"")</f>
        <v/>
      </c>
      <c r="E17" s="138" t="str">
        <f ca="1">IFERROR(VLOOKUP(D17,TABLE!D:P,8,FALSE),"")</f>
        <v/>
      </c>
      <c r="F17" s="139" t="str">
        <f ca="1">IFERROR(VLOOKUP(D17,TABLE!D:P,13,FALSE),"")</f>
        <v/>
      </c>
    </row>
    <row r="18" spans="1:6" ht="14.5" x14ac:dyDescent="0.35">
      <c r="A18" s="20">
        <f t="shared" si="1"/>
        <v>17</v>
      </c>
      <c r="B18" s="20" t="str">
        <f>IFERROR(MATCH(A$1&amp;A18,TABLE!C:C,0),"")</f>
        <v/>
      </c>
      <c r="C18" s="137">
        <f t="shared" si="0"/>
        <v>17</v>
      </c>
      <c r="D18" s="137" t="str">
        <f ca="1">IFERROR(OFFSET(TABLE!D$1,MG!B18-1,0),"")</f>
        <v/>
      </c>
      <c r="E18" s="138" t="str">
        <f ca="1">IFERROR(VLOOKUP(D18,TABLE!D:P,8,FALSE),"")</f>
        <v/>
      </c>
      <c r="F18" s="139" t="str">
        <f ca="1">IFERROR(VLOOKUP(D18,TABLE!D:P,13,FALSE),"")</f>
        <v/>
      </c>
    </row>
    <row r="19" spans="1:6" ht="14.5" x14ac:dyDescent="0.35">
      <c r="A19" s="20">
        <f t="shared" si="1"/>
        <v>18</v>
      </c>
      <c r="B19" s="20" t="str">
        <f>IFERROR(MATCH(A$1&amp;A19,TABLE!C:C,0),"")</f>
        <v/>
      </c>
      <c r="C19" s="137">
        <f t="shared" si="0"/>
        <v>18</v>
      </c>
      <c r="D19" s="137" t="str">
        <f ca="1">IFERROR(OFFSET(TABLE!D$1,MG!B19-1,0),"")</f>
        <v/>
      </c>
      <c r="E19" s="138" t="str">
        <f ca="1">IFERROR(VLOOKUP(D19,TABLE!D:P,8,FALSE),"")</f>
        <v/>
      </c>
      <c r="F19" s="139" t="str">
        <f ca="1">IFERROR(VLOOKUP(D19,TABLE!D:P,13,FALSE),"")</f>
        <v/>
      </c>
    </row>
    <row r="20" spans="1:6" ht="14.5" x14ac:dyDescent="0.35">
      <c r="A20" s="20">
        <f t="shared" si="1"/>
        <v>19</v>
      </c>
      <c r="B20" s="20" t="str">
        <f>IFERROR(MATCH(A$1&amp;A20,TABLE!C:C,0),"")</f>
        <v/>
      </c>
      <c r="C20" s="137">
        <f t="shared" si="0"/>
        <v>19</v>
      </c>
      <c r="D20" s="137" t="str">
        <f ca="1">IFERROR(OFFSET(TABLE!D$1,MG!B20-1,0),"")</f>
        <v/>
      </c>
      <c r="E20" s="138" t="str">
        <f ca="1">IFERROR(VLOOKUP(D20,TABLE!D:P,8,FALSE),"")</f>
        <v/>
      </c>
      <c r="F20" s="139" t="str">
        <f ca="1">IFERROR(VLOOKUP(D20,TABLE!D:P,13,FALSE),"")</f>
        <v/>
      </c>
    </row>
    <row r="21" spans="1:6" ht="15.75" customHeight="1" x14ac:dyDescent="0.35">
      <c r="A21" s="20">
        <f t="shared" si="1"/>
        <v>20</v>
      </c>
      <c r="B21" s="20" t="str">
        <f>IFERROR(MATCH(A$1&amp;A21,TABLE!C:C,0),"")</f>
        <v/>
      </c>
      <c r="C21" s="137">
        <f t="shared" si="0"/>
        <v>20</v>
      </c>
      <c r="D21" s="137" t="str">
        <f ca="1">IFERROR(OFFSET(TABLE!D$1,MG!B21-1,0),"")</f>
        <v/>
      </c>
      <c r="E21" s="138" t="str">
        <f ca="1">IFERROR(VLOOKUP(D21,TABLE!D:P,8,FALSE),"")</f>
        <v/>
      </c>
      <c r="F21" s="139" t="str">
        <f ca="1">IFERROR(VLOOKUP(D21,TABLE!D:P,13,FALSE),"")</f>
        <v/>
      </c>
    </row>
    <row r="22" spans="1:6" ht="15.75" customHeight="1" x14ac:dyDescent="0.35">
      <c r="A22" s="20">
        <f t="shared" si="1"/>
        <v>21</v>
      </c>
      <c r="B22" s="20" t="str">
        <f>IFERROR(MATCH(A$1&amp;A22,TABLE!C:C,0),"")</f>
        <v/>
      </c>
      <c r="C22" s="137">
        <f t="shared" si="0"/>
        <v>21</v>
      </c>
      <c r="D22" s="137" t="str">
        <f ca="1">IFERROR(OFFSET(TABLE!D$1,MG!B22-1,0),"")</f>
        <v/>
      </c>
      <c r="E22" s="138" t="str">
        <f ca="1">IFERROR(VLOOKUP(D22,TABLE!D:P,8,FALSE),"")</f>
        <v/>
      </c>
      <c r="F22" s="139" t="str">
        <f ca="1">IFERROR(VLOOKUP(D22,TABLE!D:P,13,FALSE),"")</f>
        <v/>
      </c>
    </row>
    <row r="23" spans="1:6" ht="15.75" customHeight="1" x14ac:dyDescent="0.35">
      <c r="A23" s="20">
        <f t="shared" si="1"/>
        <v>22</v>
      </c>
      <c r="B23" s="20" t="str">
        <f>IFERROR(MATCH(A$1&amp;A23,TABLE!C:C,0),"")</f>
        <v/>
      </c>
      <c r="C23" s="137">
        <f t="shared" si="0"/>
        <v>22</v>
      </c>
      <c r="D23" s="137" t="str">
        <f ca="1">IFERROR(OFFSET(TABLE!D$1,MG!B23-1,0),"")</f>
        <v/>
      </c>
      <c r="E23" s="138" t="str">
        <f ca="1">IFERROR(VLOOKUP(D23,TABLE!D:P,8,FALSE),"")</f>
        <v/>
      </c>
      <c r="F23" s="139" t="str">
        <f ca="1">IFERROR(VLOOKUP(D23,TABLE!D:P,13,FALSE),"")</f>
        <v/>
      </c>
    </row>
    <row r="24" spans="1:6" ht="15.75" customHeight="1" x14ac:dyDescent="0.35">
      <c r="A24" s="20">
        <f t="shared" si="1"/>
        <v>23</v>
      </c>
      <c r="B24" s="20" t="str">
        <f>IFERROR(MATCH(A$1&amp;A24,TABLE!C:C,0),"")</f>
        <v/>
      </c>
      <c r="C24" s="137">
        <f t="shared" si="0"/>
        <v>23</v>
      </c>
      <c r="D24" s="137" t="str">
        <f ca="1">IFERROR(OFFSET(TABLE!D$1,MG!B24-1,0),"")</f>
        <v/>
      </c>
      <c r="E24" s="138" t="str">
        <f ca="1">IFERROR(VLOOKUP(D24,TABLE!D:P,8,FALSE),"")</f>
        <v/>
      </c>
      <c r="F24" s="139" t="str">
        <f ca="1">IFERROR(VLOOKUP(D24,TABLE!D:P,13,FALSE),"")</f>
        <v/>
      </c>
    </row>
    <row r="25" spans="1:6" ht="15.75" customHeight="1" x14ac:dyDescent="0.35">
      <c r="A25" s="20">
        <f t="shared" si="1"/>
        <v>24</v>
      </c>
      <c r="B25" s="20" t="str">
        <f>IFERROR(MATCH(A$1&amp;A25,TABLE!C:C,0),"")</f>
        <v/>
      </c>
      <c r="C25" s="137">
        <f t="shared" si="0"/>
        <v>24</v>
      </c>
      <c r="D25" s="137" t="str">
        <f ca="1">IFERROR(OFFSET(TABLE!D$1,MG!B25-1,0),"")</f>
        <v/>
      </c>
      <c r="E25" s="138" t="str">
        <f ca="1">IFERROR(VLOOKUP(D25,TABLE!D:P,8,FALSE),"")</f>
        <v/>
      </c>
      <c r="F25" s="139" t="str">
        <f ca="1">IFERROR(VLOOKUP(D25,TABLE!D:P,13,FALSE),"")</f>
        <v/>
      </c>
    </row>
    <row r="26" spans="1:6" ht="15.75" customHeight="1" x14ac:dyDescent="0.35">
      <c r="A26" s="20">
        <f t="shared" si="1"/>
        <v>25</v>
      </c>
      <c r="B26" s="20" t="str">
        <f>IFERROR(MATCH(A$1&amp;A26,TABLE!C:C,0),"")</f>
        <v/>
      </c>
      <c r="C26" s="137">
        <f t="shared" si="0"/>
        <v>25</v>
      </c>
      <c r="D26" s="137" t="str">
        <f ca="1">IFERROR(OFFSET(TABLE!D$1,MG!B26-1,0),"")</f>
        <v/>
      </c>
      <c r="E26" s="138" t="str">
        <f ca="1">IFERROR(VLOOKUP(D26,TABLE!D:P,8,FALSE),"")</f>
        <v/>
      </c>
      <c r="F26" s="139" t="str">
        <f ca="1">IFERROR(VLOOKUP(D26,TABLE!D:P,13,FALSE),"")</f>
        <v/>
      </c>
    </row>
    <row r="27" spans="1:6" ht="15.75" customHeight="1" x14ac:dyDescent="0.35">
      <c r="A27" s="20">
        <f t="shared" si="1"/>
        <v>26</v>
      </c>
      <c r="B27" s="20" t="str">
        <f>IFERROR(MATCH(A$1&amp;A27,TABLE!C:C,0),"")</f>
        <v/>
      </c>
      <c r="C27" s="137">
        <f t="shared" si="0"/>
        <v>26</v>
      </c>
      <c r="D27" s="137" t="str">
        <f ca="1">IFERROR(OFFSET(TABLE!D$1,MG!B27-1,0),"")</f>
        <v/>
      </c>
      <c r="E27" s="138" t="str">
        <f ca="1">IFERROR(VLOOKUP(D27,TABLE!D:P,8,FALSE),"")</f>
        <v/>
      </c>
      <c r="F27" s="139" t="str">
        <f ca="1">IFERROR(VLOOKUP(D27,TABLE!D:P,13,FALSE),"")</f>
        <v/>
      </c>
    </row>
    <row r="28" spans="1:6" ht="15.75" customHeight="1" x14ac:dyDescent="0.35">
      <c r="A28" s="20">
        <f t="shared" si="1"/>
        <v>27</v>
      </c>
      <c r="B28" s="20" t="str">
        <f>IFERROR(MATCH(A$1&amp;A28,TABLE!C:C,0),"")</f>
        <v/>
      </c>
      <c r="C28" s="137">
        <f t="shared" si="0"/>
        <v>27</v>
      </c>
      <c r="D28" s="137" t="str">
        <f ca="1">IFERROR(OFFSET(TABLE!D$1,MG!B28-1,0),"")</f>
        <v/>
      </c>
      <c r="E28" s="138" t="str">
        <f ca="1">IFERROR(VLOOKUP(D28,TABLE!D:P,8,FALSE),"")</f>
        <v/>
      </c>
      <c r="F28" s="139" t="str">
        <f ca="1">IFERROR(VLOOKUP(D28,TABLE!D:P,13,FALSE),"")</f>
        <v/>
      </c>
    </row>
    <row r="29" spans="1:6" ht="15.75" customHeight="1" x14ac:dyDescent="0.35">
      <c r="A29" s="20">
        <f t="shared" si="1"/>
        <v>28</v>
      </c>
      <c r="B29" s="20" t="str">
        <f>IFERROR(MATCH(A$1&amp;A29,TABLE!C:C,0),"")</f>
        <v/>
      </c>
      <c r="C29" s="137">
        <f t="shared" si="0"/>
        <v>28</v>
      </c>
      <c r="D29" s="137" t="str">
        <f ca="1">IFERROR(OFFSET(TABLE!D$1,MG!B29-1,0),"")</f>
        <v/>
      </c>
      <c r="E29" s="138" t="str">
        <f ca="1">IFERROR(VLOOKUP(D29,TABLE!D:P,8,FALSE),"")</f>
        <v/>
      </c>
      <c r="F29" s="139" t="str">
        <f ca="1">IFERROR(VLOOKUP(D29,TABLE!D:P,13,FALSE),"")</f>
        <v/>
      </c>
    </row>
    <row r="30" spans="1:6" ht="15.75" customHeight="1" x14ac:dyDescent="0.35">
      <c r="A30" s="20">
        <f t="shared" si="1"/>
        <v>29</v>
      </c>
      <c r="B30" s="20" t="str">
        <f>IFERROR(MATCH(A$1&amp;A30,TABLE!C:C,0),"")</f>
        <v/>
      </c>
      <c r="C30" s="137">
        <f t="shared" si="0"/>
        <v>29</v>
      </c>
      <c r="D30" s="137" t="str">
        <f ca="1">IFERROR(OFFSET(TABLE!D$1,MG!B30-1,0),"")</f>
        <v/>
      </c>
      <c r="E30" s="138" t="str">
        <f ca="1">IFERROR(VLOOKUP(D30,TABLE!D:P,8,FALSE),"")</f>
        <v/>
      </c>
      <c r="F30" s="139" t="str">
        <f ca="1">IFERROR(VLOOKUP(D30,TABLE!D:P,13,FALSE),"")</f>
        <v/>
      </c>
    </row>
    <row r="31" spans="1:6" ht="15.75" customHeight="1" x14ac:dyDescent="0.35">
      <c r="A31" s="20">
        <f t="shared" si="1"/>
        <v>30</v>
      </c>
      <c r="B31" s="20" t="str">
        <f>IFERROR(MATCH(A$1&amp;A31,TABLE!C:C,0),"")</f>
        <v/>
      </c>
      <c r="C31" s="137">
        <f t="shared" si="0"/>
        <v>30</v>
      </c>
      <c r="D31" s="137" t="str">
        <f ca="1">IFERROR(OFFSET(TABLE!D$1,MG!B31-1,0),"")</f>
        <v/>
      </c>
      <c r="E31" s="138" t="str">
        <f ca="1">IFERROR(VLOOKUP(D31,TABLE!D:P,8,FALSE),"")</f>
        <v/>
      </c>
      <c r="F31" s="139" t="str">
        <f ca="1">IFERROR(VLOOKUP(D31,TABLE!D:P,13,FALSE),"")</f>
        <v/>
      </c>
    </row>
    <row r="32" spans="1:6" ht="15.75" customHeight="1" x14ac:dyDescent="0.35">
      <c r="A32" s="20">
        <f t="shared" si="1"/>
        <v>31</v>
      </c>
      <c r="B32" s="20" t="str">
        <f>IFERROR(MATCH(A$1&amp;A32,TABLE!C:C,0),"")</f>
        <v/>
      </c>
      <c r="C32" s="137">
        <f t="shared" si="0"/>
        <v>31</v>
      </c>
      <c r="D32" s="137" t="str">
        <f ca="1">IFERROR(OFFSET(TABLE!D$1,MG!B32-1,0),"")</f>
        <v/>
      </c>
      <c r="E32" s="138" t="str">
        <f ca="1">IFERROR(VLOOKUP(D32,TABLE!D:P,8,FALSE),"")</f>
        <v/>
      </c>
      <c r="F32" s="139" t="str">
        <f ca="1">IFERROR(VLOOKUP(D32,TABLE!D:P,13,FALSE),"")</f>
        <v/>
      </c>
    </row>
    <row r="33" spans="1:6" ht="15.75" customHeight="1" x14ac:dyDescent="0.35">
      <c r="A33" s="20">
        <f t="shared" si="1"/>
        <v>32</v>
      </c>
      <c r="B33" s="20" t="str">
        <f>IFERROR(MATCH(A$1&amp;A33,TABLE!C:C,0),"")</f>
        <v/>
      </c>
      <c r="C33" s="137">
        <f t="shared" si="0"/>
        <v>32</v>
      </c>
      <c r="D33" s="137" t="str">
        <f ca="1">IFERROR(OFFSET(TABLE!D$1,MG!B33-1,0),"")</f>
        <v/>
      </c>
      <c r="E33" s="138" t="str">
        <f ca="1">IFERROR(VLOOKUP(D33,TABLE!D:P,8,FALSE),"")</f>
        <v/>
      </c>
      <c r="F33" s="139" t="str">
        <f ca="1">IFERROR(VLOOKUP(D33,TABLE!D:P,13,FALSE),"")</f>
        <v/>
      </c>
    </row>
    <row r="34" spans="1:6" ht="15.75" customHeight="1" x14ac:dyDescent="0.35">
      <c r="A34" s="20">
        <f t="shared" si="1"/>
        <v>33</v>
      </c>
      <c r="B34" s="20" t="str">
        <f>IFERROR(MATCH(A$1&amp;A34,TABLE!C:C,0),"")</f>
        <v/>
      </c>
      <c r="C34" s="137">
        <f t="shared" si="0"/>
        <v>33</v>
      </c>
      <c r="D34" s="137" t="str">
        <f ca="1">IFERROR(OFFSET(TABLE!D$1,MG!B34-1,0),"")</f>
        <v/>
      </c>
      <c r="E34" s="138" t="str">
        <f ca="1">IFERROR(VLOOKUP(D34,TABLE!D:P,8,FALSE),"")</f>
        <v/>
      </c>
      <c r="F34" s="139" t="str">
        <f ca="1">IFERROR(VLOOKUP(D34,TABLE!D:P,13,FALSE),"")</f>
        <v/>
      </c>
    </row>
    <row r="35" spans="1:6" ht="15.75" customHeight="1" x14ac:dyDescent="0.35">
      <c r="A35" s="20">
        <f t="shared" si="1"/>
        <v>34</v>
      </c>
      <c r="B35" s="20" t="str">
        <f>IFERROR(MATCH(A$1&amp;A35,TABLE!C:C,0),"")</f>
        <v/>
      </c>
      <c r="C35" s="137">
        <f t="shared" si="0"/>
        <v>34</v>
      </c>
      <c r="D35" s="137" t="str">
        <f ca="1">IFERROR(OFFSET(TABLE!D$1,MG!B35-1,0),"")</f>
        <v/>
      </c>
      <c r="E35" s="138" t="str">
        <f ca="1">IFERROR(VLOOKUP(D35,TABLE!D:P,8,FALSE),"")</f>
        <v/>
      </c>
      <c r="F35" s="139" t="str">
        <f ca="1">IFERROR(VLOOKUP(D35,TABLE!D:P,13,FALSE),"")</f>
        <v/>
      </c>
    </row>
    <row r="36" spans="1:6" ht="15.75" customHeight="1" x14ac:dyDescent="0.35">
      <c r="A36" s="20">
        <f t="shared" si="1"/>
        <v>35</v>
      </c>
      <c r="B36" s="20" t="str">
        <f>IFERROR(MATCH(A$1&amp;A36,TABLE!C:C,0),"")</f>
        <v/>
      </c>
      <c r="C36" s="137">
        <f t="shared" si="0"/>
        <v>35</v>
      </c>
      <c r="D36" s="137" t="str">
        <f ca="1">IFERROR(OFFSET(TABLE!D$1,MG!B36-1,0),"")</f>
        <v/>
      </c>
      <c r="E36" s="138" t="str">
        <f ca="1">IFERROR(VLOOKUP(D36,TABLE!D:P,8,FALSE),"")</f>
        <v/>
      </c>
      <c r="F36" s="139" t="str">
        <f ca="1">IFERROR(VLOOKUP(D36,TABLE!D:P,13,FALSE),"")</f>
        <v/>
      </c>
    </row>
    <row r="37" spans="1:6" ht="15.75" customHeight="1" x14ac:dyDescent="0.35">
      <c r="A37" s="20">
        <f t="shared" si="1"/>
        <v>36</v>
      </c>
      <c r="B37" s="20" t="str">
        <f>IFERROR(MATCH(A$1&amp;A37,TABLE!C:C,0),"")</f>
        <v/>
      </c>
      <c r="C37" s="137">
        <f t="shared" si="0"/>
        <v>36</v>
      </c>
      <c r="D37" s="137" t="str">
        <f ca="1">IFERROR(OFFSET(TABLE!D$1,MG!B37-1,0),"")</f>
        <v/>
      </c>
      <c r="E37" s="138" t="str">
        <f ca="1">IFERROR(VLOOKUP(D37,TABLE!D:P,8,FALSE),"")</f>
        <v/>
      </c>
      <c r="F37" s="139" t="str">
        <f ca="1">IFERROR(VLOOKUP(D37,TABLE!D:P,13,FALSE),"")</f>
        <v/>
      </c>
    </row>
    <row r="38" spans="1:6" ht="15.75" customHeight="1" x14ac:dyDescent="0.35">
      <c r="A38" s="20">
        <f t="shared" si="1"/>
        <v>37</v>
      </c>
      <c r="B38" s="20" t="str">
        <f>IFERROR(MATCH(A$1&amp;A38,TABLE!C:C,0),"")</f>
        <v/>
      </c>
      <c r="C38" s="137">
        <f t="shared" si="0"/>
        <v>37</v>
      </c>
      <c r="D38" s="137" t="str">
        <f ca="1">IFERROR(OFFSET(TABLE!D$1,MG!B38-1,0),"")</f>
        <v/>
      </c>
      <c r="E38" s="138" t="str">
        <f ca="1">IFERROR(VLOOKUP(D38,TABLE!D:P,8,FALSE),"")</f>
        <v/>
      </c>
      <c r="F38" s="139" t="str">
        <f ca="1">IFERROR(VLOOKUP(D38,TABLE!D:P,13,FALSE),"")</f>
        <v/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IFERROR(OFFSET(TABLE!D$1,MG!B39-1,0),"")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IFERROR(OFFSET(TABLE!D$1,MG!B40-1,0),"")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IFERROR(OFFSET(TABLE!D$1,MG!B41-1,0),"")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IFERROR(OFFSET(TABLE!D$1,MG!B42-1,0),"")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IFERROR(OFFSET(TABLE!D$1,MG!B43-1,0),"")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IFERROR(OFFSET(TABLE!D$1,MG!B44-1,0),"")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IFERROR(OFFSET(TABLE!D$1,MG!B45-1,0),"")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IFERROR(OFFSET(TABLE!D$1,MG!B46-1,0),"")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IFERROR(OFFSET(TABLE!D$1,MG!B47-1,0),"")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IFERROR(OFFSET(TABLE!D$1,MG!B48-1,0),"")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IFERROR(OFFSET(TABLE!D$1,MG!B49-1,0),"")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IFERROR(OFFSET(TABLE!D$1,MG!B50-1,0),"")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IFERROR(OFFSET(TABLE!D$1,MG!B51-1,0),"")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1" width="9.08984375" hidden="1" customWidth="1"/>
    <col min="2" max="2" width="11" hidden="1" customWidth="1"/>
    <col min="3" max="3" width="10.453125" customWidth="1"/>
    <col min="4" max="4" width="27.81640625" customWidth="1"/>
    <col min="5" max="6" width="10.08984375" customWidth="1"/>
    <col min="7" max="24" width="8.7265625" customWidth="1"/>
  </cols>
  <sheetData>
    <row r="1" spans="1:6" ht="35.25" customHeight="1" x14ac:dyDescent="0.35">
      <c r="A1" s="133" t="s">
        <v>710</v>
      </c>
      <c r="B1" s="133" t="s">
        <v>691</v>
      </c>
      <c r="C1" s="134" t="s">
        <v>692</v>
      </c>
      <c r="D1" s="134" t="s">
        <v>83</v>
      </c>
      <c r="E1" s="135" t="s">
        <v>693</v>
      </c>
      <c r="F1" s="136" t="s">
        <v>694</v>
      </c>
    </row>
    <row r="2" spans="1:6" ht="14.5" x14ac:dyDescent="0.35">
      <c r="A2" s="20">
        <v>1</v>
      </c>
      <c r="B2" s="20">
        <f>IFERROR(MATCH(A$1&amp;A2,TABLE!C:C,0),"")</f>
        <v>110</v>
      </c>
      <c r="C2" s="137">
        <f t="shared" ref="C2:C51" si="0">A2</f>
        <v>1</v>
      </c>
      <c r="D2" s="137" t="str">
        <f ca="1">IFERROR(OFFSET(TABLE!D$1,MU!B2-1,0),"")</f>
        <v>Tom Biddulph</v>
      </c>
      <c r="E2" s="138">
        <f ca="1">IFERROR(VLOOKUP(D2,TABLE!D:P,8,FALSE),"")</f>
        <v>5</v>
      </c>
      <c r="F2" s="139">
        <f ca="1">IFERROR(VLOOKUP(D2,TABLE!D:P,13,FALSE),"")</f>
        <v>466</v>
      </c>
    </row>
    <row r="3" spans="1:6" ht="14.5" x14ac:dyDescent="0.35">
      <c r="A3" s="20">
        <f t="shared" ref="A3:A51" si="1">A2+1</f>
        <v>2</v>
      </c>
      <c r="B3" s="20">
        <f>IFERROR(MATCH(A$1&amp;A3,TABLE!C:C,0),"")</f>
        <v>113</v>
      </c>
      <c r="C3" s="137">
        <f t="shared" si="0"/>
        <v>2</v>
      </c>
      <c r="D3" s="137" t="str">
        <f ca="1">IFERROR(OFFSET(TABLE!D$1,MU!B3-1,0),"")</f>
        <v>Drew Taylor</v>
      </c>
      <c r="E3" s="138">
        <f ca="1">IFERROR(VLOOKUP(D3,TABLE!D:P,8,FALSE),"")</f>
        <v>5</v>
      </c>
      <c r="F3" s="139">
        <f ca="1">IFERROR(VLOOKUP(D3,TABLE!D:P,13,FALSE),"")</f>
        <v>416</v>
      </c>
    </row>
    <row r="4" spans="1:6" ht="14.5" x14ac:dyDescent="0.35">
      <c r="A4" s="20">
        <f t="shared" si="1"/>
        <v>3</v>
      </c>
      <c r="B4" s="20">
        <f>IFERROR(MATCH(A$1&amp;A4,TABLE!C:C,0),"")</f>
        <v>123</v>
      </c>
      <c r="C4" s="137">
        <f t="shared" si="0"/>
        <v>3</v>
      </c>
      <c r="D4" s="137" t="str">
        <f ca="1">IFERROR(OFFSET(TABLE!D$1,MU!B4-1,0),"")</f>
        <v>Tony Mills</v>
      </c>
      <c r="E4" s="138">
        <f ca="1">IFERROR(VLOOKUP(D4,TABLE!D:P,8,FALSE),"")</f>
        <v>4</v>
      </c>
      <c r="F4" s="139">
        <f ca="1">IFERROR(VLOOKUP(D4,TABLE!D:P,13,FALSE),"")</f>
        <v>361</v>
      </c>
    </row>
    <row r="5" spans="1:6" ht="14.5" x14ac:dyDescent="0.35">
      <c r="A5" s="20">
        <f t="shared" si="1"/>
        <v>4</v>
      </c>
      <c r="B5" s="20">
        <f>IFERROR(MATCH(A$1&amp;A5,TABLE!C:C,0),"")</f>
        <v>124</v>
      </c>
      <c r="C5" s="137">
        <f t="shared" si="0"/>
        <v>4</v>
      </c>
      <c r="D5" s="137" t="str">
        <f ca="1">IFERROR(OFFSET(TABLE!D$1,MU!B5-1,0),"")</f>
        <v>Rob Hamilton</v>
      </c>
      <c r="E5" s="138">
        <f ca="1">IFERROR(VLOOKUP(D5,TABLE!D:P,8,FALSE),"")</f>
        <v>4</v>
      </c>
      <c r="F5" s="139">
        <f ca="1">IFERROR(VLOOKUP(D5,TABLE!D:P,13,FALSE),"")</f>
        <v>357</v>
      </c>
    </row>
    <row r="6" spans="1:6" ht="14.5" x14ac:dyDescent="0.35">
      <c r="A6" s="20">
        <f t="shared" si="1"/>
        <v>5</v>
      </c>
      <c r="B6" s="20">
        <f>IFERROR(MATCH(A$1&amp;A6,TABLE!C:C,0),"")</f>
        <v>131</v>
      </c>
      <c r="C6" s="137">
        <f t="shared" si="0"/>
        <v>5</v>
      </c>
      <c r="D6" s="137" t="str">
        <f ca="1">IFERROR(OFFSET(TABLE!D$1,MU!B6-1,0),"")</f>
        <v>Zejun Yao</v>
      </c>
      <c r="E6" s="138">
        <f ca="1">IFERROR(VLOOKUP(D6,TABLE!D:P,8,FALSE),"")</f>
        <v>3</v>
      </c>
      <c r="F6" s="139">
        <f ca="1">IFERROR(VLOOKUP(D6,TABLE!D:P,13,FALSE),"")</f>
        <v>290</v>
      </c>
    </row>
    <row r="7" spans="1:6" ht="14.5" x14ac:dyDescent="0.35">
      <c r="A7" s="20">
        <f t="shared" si="1"/>
        <v>6</v>
      </c>
      <c r="B7" s="20">
        <f>IFERROR(MATCH(A$1&amp;A7,TABLE!C:C,0),"")</f>
        <v>140</v>
      </c>
      <c r="C7" s="137">
        <f t="shared" si="0"/>
        <v>6</v>
      </c>
      <c r="D7" s="137" t="str">
        <f ca="1">IFERROR(OFFSET(TABLE!D$1,MU!B7-1,0),"")</f>
        <v>Nick Robinson</v>
      </c>
      <c r="E7" s="138">
        <f ca="1">IFERROR(VLOOKUP(D7,TABLE!D:P,8,FALSE),"")</f>
        <v>2</v>
      </c>
      <c r="F7" s="139">
        <f ca="1">IFERROR(VLOOKUP(D7,TABLE!D:P,13,FALSE),"")</f>
        <v>200</v>
      </c>
    </row>
    <row r="8" spans="1:6" ht="14.5" x14ac:dyDescent="0.35">
      <c r="A8" s="20">
        <f t="shared" si="1"/>
        <v>7</v>
      </c>
      <c r="B8" s="20">
        <f>IFERROR(MATCH(A$1&amp;A8,TABLE!C:C,0),"")</f>
        <v>141</v>
      </c>
      <c r="C8" s="137">
        <f t="shared" si="0"/>
        <v>7</v>
      </c>
      <c r="D8" s="137" t="str">
        <f ca="1">IFERROR(OFFSET(TABLE!D$1,MU!B8-1,0),"")</f>
        <v>Tom Van Rossum</v>
      </c>
      <c r="E8" s="138">
        <f ca="1">IFERROR(VLOOKUP(D8,TABLE!D:P,8,FALSE),"")</f>
        <v>2</v>
      </c>
      <c r="F8" s="139">
        <f ca="1">IFERROR(VLOOKUP(D8,TABLE!D:P,13,FALSE),"")</f>
        <v>197</v>
      </c>
    </row>
    <row r="9" spans="1:6" ht="14.5" x14ac:dyDescent="0.35">
      <c r="A9" s="20">
        <f t="shared" si="1"/>
        <v>8</v>
      </c>
      <c r="B9" s="20">
        <f>IFERROR(MATCH(A$1&amp;A9,TABLE!C:C,0),"")</f>
        <v>145</v>
      </c>
      <c r="C9" s="137">
        <f t="shared" si="0"/>
        <v>8</v>
      </c>
      <c r="D9" s="137" t="str">
        <f ca="1">IFERROR(OFFSET(TABLE!D$1,MU!B9-1,0),"")</f>
        <v>Simeon Tedd</v>
      </c>
      <c r="E9" s="138">
        <f ca="1">IFERROR(VLOOKUP(D9,TABLE!D:P,8,FALSE),"")</f>
        <v>2</v>
      </c>
      <c r="F9" s="139">
        <f ca="1">IFERROR(VLOOKUP(D9,TABLE!D:P,13,FALSE),"")</f>
        <v>192</v>
      </c>
    </row>
    <row r="10" spans="1:6" ht="14.5" x14ac:dyDescent="0.35">
      <c r="A10" s="20">
        <f t="shared" si="1"/>
        <v>9</v>
      </c>
      <c r="B10" s="20">
        <f>IFERROR(MATCH(A$1&amp;A10,TABLE!C:C,0),"")</f>
        <v>147</v>
      </c>
      <c r="C10" s="137">
        <f t="shared" si="0"/>
        <v>9</v>
      </c>
      <c r="D10" s="137" t="str">
        <f ca="1">IFERROR(OFFSET(TABLE!D$1,MU!B10-1,0),"")</f>
        <v>Oliver Lubiecki</v>
      </c>
      <c r="E10" s="138">
        <f ca="1">IFERROR(VLOOKUP(D10,TABLE!D:P,8,FALSE),"")</f>
        <v>2</v>
      </c>
      <c r="F10" s="139">
        <f ca="1">IFERROR(VLOOKUP(D10,TABLE!D:P,13,FALSE),"")</f>
        <v>191</v>
      </c>
    </row>
    <row r="11" spans="1:6" ht="14.5" x14ac:dyDescent="0.35">
      <c r="A11" s="20">
        <f t="shared" si="1"/>
        <v>10</v>
      </c>
      <c r="B11" s="20">
        <f>IFERROR(MATCH(A$1&amp;A11,TABLE!C:C,0),"")</f>
        <v>151</v>
      </c>
      <c r="C11" s="137">
        <f t="shared" si="0"/>
        <v>10</v>
      </c>
      <c r="D11" s="137" t="str">
        <f ca="1">IFERROR(OFFSET(TABLE!D$1,MU!B11-1,0),"")</f>
        <v>James Gostling</v>
      </c>
      <c r="E11" s="138">
        <f ca="1">IFERROR(VLOOKUP(D11,TABLE!D:P,8,FALSE),"")</f>
        <v>2</v>
      </c>
      <c r="F11" s="139">
        <f ca="1">IFERROR(VLOOKUP(D11,TABLE!D:P,13,FALSE),"")</f>
        <v>187</v>
      </c>
    </row>
    <row r="12" spans="1:6" ht="14.5" x14ac:dyDescent="0.35">
      <c r="A12" s="20">
        <f t="shared" si="1"/>
        <v>11</v>
      </c>
      <c r="B12" s="20">
        <f>IFERROR(MATCH(A$1&amp;A12,TABLE!C:C,0),"")</f>
        <v>153</v>
      </c>
      <c r="C12" s="137">
        <f t="shared" si="0"/>
        <v>11</v>
      </c>
      <c r="D12" s="137" t="str">
        <f ca="1">IFERROR(OFFSET(TABLE!D$1,MU!B12-1,0),"")</f>
        <v>Shamus Chichon</v>
      </c>
      <c r="E12" s="138">
        <f ca="1">IFERROR(VLOOKUP(D12,TABLE!D:P,8,FALSE),"")</f>
        <v>2</v>
      </c>
      <c r="F12" s="139">
        <f ca="1">IFERROR(VLOOKUP(D12,TABLE!D:P,13,FALSE),"")</f>
        <v>179</v>
      </c>
    </row>
    <row r="13" spans="1:6" ht="14.5" x14ac:dyDescent="0.35">
      <c r="A13" s="20">
        <f t="shared" si="1"/>
        <v>12</v>
      </c>
      <c r="B13" s="20">
        <f>IFERROR(MATCH(A$1&amp;A13,TABLE!C:C,0),"")</f>
        <v>155</v>
      </c>
      <c r="C13" s="137">
        <f t="shared" si="0"/>
        <v>12</v>
      </c>
      <c r="D13" s="137" t="str">
        <f ca="1">IFERROR(OFFSET(TABLE!D$1,MU!B13-1,0),"")</f>
        <v>Andrew Stockwell</v>
      </c>
      <c r="E13" s="138">
        <f ca="1">IFERROR(VLOOKUP(D13,TABLE!D:P,8,FALSE),"")</f>
        <v>2</v>
      </c>
      <c r="F13" s="139">
        <f ca="1">IFERROR(VLOOKUP(D13,TABLE!D:P,13,FALSE),"")</f>
        <v>173</v>
      </c>
    </row>
    <row r="14" spans="1:6" ht="14.5" x14ac:dyDescent="0.35">
      <c r="A14" s="20">
        <f t="shared" si="1"/>
        <v>13</v>
      </c>
      <c r="B14" s="20">
        <f>IFERROR(MATCH(A$1&amp;A14,TABLE!C:C,0),"")</f>
        <v>157</v>
      </c>
      <c r="C14" s="137">
        <f t="shared" si="0"/>
        <v>13</v>
      </c>
      <c r="D14" s="137" t="str">
        <f ca="1">IFERROR(OFFSET(TABLE!D$1,MU!B14-1,0),"")</f>
        <v>Matt Allen</v>
      </c>
      <c r="E14" s="138">
        <f ca="1">IFERROR(VLOOKUP(D14,TABLE!D:P,8,FALSE),"")</f>
        <v>2</v>
      </c>
      <c r="F14" s="139">
        <f ca="1">IFERROR(VLOOKUP(D14,TABLE!D:P,13,FALSE),"")</f>
        <v>162</v>
      </c>
    </row>
    <row r="15" spans="1:6" ht="14.5" x14ac:dyDescent="0.35">
      <c r="A15" s="20">
        <f t="shared" si="1"/>
        <v>14</v>
      </c>
      <c r="B15" s="20">
        <f>IFERROR(MATCH(A$1&amp;A15,TABLE!C:C,0),"")</f>
        <v>159</v>
      </c>
      <c r="C15" s="137">
        <f t="shared" si="0"/>
        <v>14</v>
      </c>
      <c r="D15" s="137" t="str">
        <f ca="1">IFERROR(OFFSET(TABLE!D$1,MU!B15-1,0),"")</f>
        <v>Joel Caleb</v>
      </c>
      <c r="E15" s="138">
        <f ca="1">IFERROR(VLOOKUP(D15,TABLE!D:P,8,FALSE),"")</f>
        <v>1</v>
      </c>
      <c r="F15" s="139">
        <f ca="1">IFERROR(VLOOKUP(D15,TABLE!D:P,13,FALSE),"")</f>
        <v>99</v>
      </c>
    </row>
    <row r="16" spans="1:6" ht="14.5" x14ac:dyDescent="0.35">
      <c r="A16" s="20">
        <f t="shared" si="1"/>
        <v>15</v>
      </c>
      <c r="B16" s="20">
        <f>IFERROR(MATCH(A$1&amp;A16,TABLE!C:C,0),"")</f>
        <v>161</v>
      </c>
      <c r="C16" s="137">
        <f t="shared" si="0"/>
        <v>15</v>
      </c>
      <c r="D16" s="137" t="str">
        <f ca="1">IFERROR(OFFSET(TABLE!D$1,MU!B16-1,0),"")</f>
        <v>Alex Nancolas</v>
      </c>
      <c r="E16" s="138">
        <f ca="1">IFERROR(VLOOKUP(D16,TABLE!D:P,8,FALSE),"")</f>
        <v>1</v>
      </c>
      <c r="F16" s="139">
        <f ca="1">IFERROR(VLOOKUP(D16,TABLE!D:P,13,FALSE),"")</f>
        <v>97</v>
      </c>
    </row>
    <row r="17" spans="1:6" ht="14.5" x14ac:dyDescent="0.35">
      <c r="A17" s="20">
        <f t="shared" si="1"/>
        <v>16</v>
      </c>
      <c r="B17" s="20">
        <f>IFERROR(MATCH(A$1&amp;A17,TABLE!C:C,0),"")</f>
        <v>163</v>
      </c>
      <c r="C17" s="137">
        <f t="shared" si="0"/>
        <v>16</v>
      </c>
      <c r="D17" s="137" t="str">
        <f ca="1">IFERROR(OFFSET(TABLE!D$1,MU!B17-1,0),"")</f>
        <v>Mattia Dessi</v>
      </c>
      <c r="E17" s="138">
        <f ca="1">IFERROR(VLOOKUP(D17,TABLE!D:P,8,FALSE),"")</f>
        <v>1</v>
      </c>
      <c r="F17" s="139">
        <f ca="1">IFERROR(VLOOKUP(D17,TABLE!D:P,13,FALSE),"")</f>
        <v>96</v>
      </c>
    </row>
    <row r="18" spans="1:6" ht="14.5" x14ac:dyDescent="0.35">
      <c r="A18" s="20">
        <f t="shared" si="1"/>
        <v>17</v>
      </c>
      <c r="B18" s="20">
        <f>IFERROR(MATCH(A$1&amp;A18,TABLE!C:C,0),"")</f>
        <v>165</v>
      </c>
      <c r="C18" s="137">
        <f t="shared" si="0"/>
        <v>17</v>
      </c>
      <c r="D18" s="137" t="str">
        <f ca="1">IFERROR(OFFSET(TABLE!D$1,MU!B18-1,0),"")</f>
        <v>Joseph Urquhart</v>
      </c>
      <c r="E18" s="138">
        <f ca="1">IFERROR(VLOOKUP(D18,TABLE!D:P,8,FALSE),"")</f>
        <v>1</v>
      </c>
      <c r="F18" s="139">
        <f ca="1">IFERROR(VLOOKUP(D18,TABLE!D:P,13,FALSE),"")</f>
        <v>95</v>
      </c>
    </row>
    <row r="19" spans="1:6" ht="14.5" x14ac:dyDescent="0.35">
      <c r="A19" s="20">
        <f t="shared" si="1"/>
        <v>18</v>
      </c>
      <c r="B19" s="20">
        <f>IFERROR(MATCH(A$1&amp;A19,TABLE!C:C,0),"")</f>
        <v>166</v>
      </c>
      <c r="C19" s="137">
        <f t="shared" si="0"/>
        <v>18</v>
      </c>
      <c r="D19" s="137" t="str">
        <f ca="1">IFERROR(OFFSET(TABLE!D$1,MU!B19-1,0),"")</f>
        <v>Harry Ndawula</v>
      </c>
      <c r="E19" s="138">
        <f ca="1">IFERROR(VLOOKUP(D19,TABLE!D:P,8,FALSE),"")</f>
        <v>1</v>
      </c>
      <c r="F19" s="139">
        <f ca="1">IFERROR(VLOOKUP(D19,TABLE!D:P,13,FALSE),"")</f>
        <v>94</v>
      </c>
    </row>
    <row r="20" spans="1:6" ht="14.5" x14ac:dyDescent="0.35">
      <c r="A20" s="20">
        <f t="shared" si="1"/>
        <v>19</v>
      </c>
      <c r="B20" s="20">
        <f>IFERROR(MATCH(A$1&amp;A20,TABLE!C:C,0),"")</f>
        <v>167</v>
      </c>
      <c r="C20" s="137">
        <f t="shared" si="0"/>
        <v>19</v>
      </c>
      <c r="D20" s="137" t="str">
        <f ca="1">IFERROR(OFFSET(TABLE!D$1,MU!B20-1,0),"")</f>
        <v>Joshua Taylor-Brown</v>
      </c>
      <c r="E20" s="138">
        <f ca="1">IFERROR(VLOOKUP(D20,TABLE!D:P,8,FALSE),"")</f>
        <v>1</v>
      </c>
      <c r="F20" s="139">
        <f ca="1">IFERROR(VLOOKUP(D20,TABLE!D:P,13,FALSE),"")</f>
        <v>94</v>
      </c>
    </row>
    <row r="21" spans="1:6" ht="15.75" customHeight="1" x14ac:dyDescent="0.35">
      <c r="A21" s="20">
        <f t="shared" si="1"/>
        <v>20</v>
      </c>
      <c r="B21" s="20">
        <f>IFERROR(MATCH(A$1&amp;A21,TABLE!C:C,0),"")</f>
        <v>168</v>
      </c>
      <c r="C21" s="137">
        <f t="shared" si="0"/>
        <v>20</v>
      </c>
      <c r="D21" s="137" t="str">
        <f ca="1">IFERROR(OFFSET(TABLE!D$1,MU!B21-1,0),"")</f>
        <v>Justin Vogler</v>
      </c>
      <c r="E21" s="138">
        <f ca="1">IFERROR(VLOOKUP(D21,TABLE!D:P,8,FALSE),"")</f>
        <v>1</v>
      </c>
      <c r="F21" s="139">
        <f ca="1">IFERROR(VLOOKUP(D21,TABLE!D:P,13,FALSE),"")</f>
        <v>94</v>
      </c>
    </row>
    <row r="22" spans="1:6" ht="15.75" customHeight="1" x14ac:dyDescent="0.35">
      <c r="A22" s="20">
        <f t="shared" si="1"/>
        <v>21</v>
      </c>
      <c r="B22" s="20">
        <f>IFERROR(MATCH(A$1&amp;A22,TABLE!C:C,0),"")</f>
        <v>169</v>
      </c>
      <c r="C22" s="137">
        <f t="shared" si="0"/>
        <v>21</v>
      </c>
      <c r="D22" s="137" t="str">
        <f ca="1">IFERROR(OFFSET(TABLE!D$1,MU!B22-1,0),"")</f>
        <v>Josh Salmon</v>
      </c>
      <c r="E22" s="138">
        <f ca="1">IFERROR(VLOOKUP(D22,TABLE!D:P,8,FALSE),"")</f>
        <v>1</v>
      </c>
      <c r="F22" s="139">
        <f ca="1">IFERROR(VLOOKUP(D22,TABLE!D:P,13,FALSE),"")</f>
        <v>93</v>
      </c>
    </row>
    <row r="23" spans="1:6" ht="15.75" customHeight="1" x14ac:dyDescent="0.35">
      <c r="A23" s="20">
        <f t="shared" si="1"/>
        <v>22</v>
      </c>
      <c r="B23" s="20">
        <f>IFERROR(MATCH(A$1&amp;A23,TABLE!C:C,0),"")</f>
        <v>170</v>
      </c>
      <c r="C23" s="137">
        <f t="shared" si="0"/>
        <v>22</v>
      </c>
      <c r="D23" s="137" t="str">
        <f ca="1">IFERROR(OFFSET(TABLE!D$1,MU!B23-1,0),"")</f>
        <v>Harry Durbin</v>
      </c>
      <c r="E23" s="138">
        <f ca="1">IFERROR(VLOOKUP(D23,TABLE!D:P,8,FALSE),"")</f>
        <v>1</v>
      </c>
      <c r="F23" s="139">
        <f ca="1">IFERROR(VLOOKUP(D23,TABLE!D:P,13,FALSE),"")</f>
        <v>92</v>
      </c>
    </row>
    <row r="24" spans="1:6" ht="15.75" customHeight="1" x14ac:dyDescent="0.35">
      <c r="A24" s="20">
        <f t="shared" si="1"/>
        <v>23</v>
      </c>
      <c r="B24" s="20">
        <f>IFERROR(MATCH(A$1&amp;A24,TABLE!C:C,0),"")</f>
        <v>171</v>
      </c>
      <c r="C24" s="137">
        <f t="shared" si="0"/>
        <v>23</v>
      </c>
      <c r="D24" s="137" t="str">
        <f ca="1">IFERROR(OFFSET(TABLE!D$1,MU!B24-1,0),"")</f>
        <v>Adrian Keeler</v>
      </c>
      <c r="E24" s="138">
        <f ca="1">IFERROR(VLOOKUP(D24,TABLE!D:P,8,FALSE),"")</f>
        <v>1</v>
      </c>
      <c r="F24" s="139">
        <f ca="1">IFERROR(VLOOKUP(D24,TABLE!D:P,13,FALSE),"")</f>
        <v>91</v>
      </c>
    </row>
    <row r="25" spans="1:6" ht="15.75" customHeight="1" x14ac:dyDescent="0.35">
      <c r="A25" s="20">
        <f t="shared" si="1"/>
        <v>24</v>
      </c>
      <c r="B25" s="20">
        <f>IFERROR(MATCH(A$1&amp;A25,TABLE!C:C,0),"")</f>
        <v>172</v>
      </c>
      <c r="C25" s="137">
        <f t="shared" si="0"/>
        <v>24</v>
      </c>
      <c r="D25" s="137" t="str">
        <f ca="1">IFERROR(OFFSET(TABLE!D$1,MU!B25-1,0),"")</f>
        <v>Elliot Rushgrove</v>
      </c>
      <c r="E25" s="138">
        <f ca="1">IFERROR(VLOOKUP(D25,TABLE!D:P,8,FALSE),"")</f>
        <v>1</v>
      </c>
      <c r="F25" s="139">
        <f ca="1">IFERROR(VLOOKUP(D25,TABLE!D:P,13,FALSE),"")</f>
        <v>90</v>
      </c>
    </row>
    <row r="26" spans="1:6" ht="15.75" customHeight="1" x14ac:dyDescent="0.35">
      <c r="A26" s="20">
        <f t="shared" si="1"/>
        <v>25</v>
      </c>
      <c r="B26" s="20">
        <f>IFERROR(MATCH(A$1&amp;A26,TABLE!C:C,0),"")</f>
        <v>173</v>
      </c>
      <c r="C26" s="137">
        <f t="shared" si="0"/>
        <v>25</v>
      </c>
      <c r="D26" s="137" t="str">
        <f ca="1">IFERROR(OFFSET(TABLE!D$1,MU!B26-1,0),"")</f>
        <v>James Walker</v>
      </c>
      <c r="E26" s="138">
        <f ca="1">IFERROR(VLOOKUP(D26,TABLE!D:P,8,FALSE),"")</f>
        <v>1</v>
      </c>
      <c r="F26" s="139">
        <f ca="1">IFERROR(VLOOKUP(D26,TABLE!D:P,13,FALSE),"")</f>
        <v>90</v>
      </c>
    </row>
    <row r="27" spans="1:6" ht="15.75" customHeight="1" x14ac:dyDescent="0.35">
      <c r="A27" s="20">
        <f t="shared" si="1"/>
        <v>26</v>
      </c>
      <c r="B27" s="20">
        <f>IFERROR(MATCH(A$1&amp;A27,TABLE!C:C,0),"")</f>
        <v>174</v>
      </c>
      <c r="C27" s="137">
        <f t="shared" si="0"/>
        <v>26</v>
      </c>
      <c r="D27" s="137" t="str">
        <f ca="1">IFERROR(OFFSET(TABLE!D$1,MU!B27-1,0),"")</f>
        <v>Paul Berwin</v>
      </c>
      <c r="E27" s="138">
        <f ca="1">IFERROR(VLOOKUP(D27,TABLE!D:P,8,FALSE),"")</f>
        <v>1</v>
      </c>
      <c r="F27" s="139">
        <f ca="1">IFERROR(VLOOKUP(D27,TABLE!D:P,13,FALSE),"")</f>
        <v>90</v>
      </c>
    </row>
    <row r="28" spans="1:6" ht="15.75" customHeight="1" x14ac:dyDescent="0.35">
      <c r="A28" s="20">
        <f t="shared" si="1"/>
        <v>27</v>
      </c>
      <c r="B28" s="20">
        <f>IFERROR(MATCH(A$1&amp;A28,TABLE!C:C,0),"")</f>
        <v>175</v>
      </c>
      <c r="C28" s="137">
        <f t="shared" si="0"/>
        <v>27</v>
      </c>
      <c r="D28" s="137" t="str">
        <f ca="1">IFERROR(OFFSET(TABLE!D$1,MU!B28-1,0),"")</f>
        <v>William Caleb</v>
      </c>
      <c r="E28" s="138">
        <f ca="1">IFERROR(VLOOKUP(D28,TABLE!D:P,8,FALSE),"")</f>
        <v>1</v>
      </c>
      <c r="F28" s="139">
        <f ca="1">IFERROR(VLOOKUP(D28,TABLE!D:P,13,FALSE),"")</f>
        <v>89</v>
      </c>
    </row>
    <row r="29" spans="1:6" ht="15.75" customHeight="1" x14ac:dyDescent="0.35">
      <c r="A29" s="20">
        <f t="shared" si="1"/>
        <v>28</v>
      </c>
      <c r="B29" s="20">
        <f>IFERROR(MATCH(A$1&amp;A29,TABLE!C:C,0),"")</f>
        <v>179</v>
      </c>
      <c r="C29" s="137">
        <f t="shared" si="0"/>
        <v>28</v>
      </c>
      <c r="D29" s="137" t="str">
        <f ca="1">IFERROR(OFFSET(TABLE!D$1,MU!B29-1,0),"")</f>
        <v>Stuart Wiggans</v>
      </c>
      <c r="E29" s="138">
        <f ca="1">IFERROR(VLOOKUP(D29,TABLE!D:P,8,FALSE),"")</f>
        <v>1</v>
      </c>
      <c r="F29" s="139">
        <f ca="1">IFERROR(VLOOKUP(D29,TABLE!D:P,13,FALSE),"")</f>
        <v>87</v>
      </c>
    </row>
    <row r="30" spans="1:6" ht="15.75" customHeight="1" x14ac:dyDescent="0.35">
      <c r="A30" s="20">
        <f t="shared" si="1"/>
        <v>29</v>
      </c>
      <c r="B30" s="20">
        <f>IFERROR(MATCH(A$1&amp;A30,TABLE!C:C,0),"")</f>
        <v>181</v>
      </c>
      <c r="C30" s="137">
        <f t="shared" si="0"/>
        <v>29</v>
      </c>
      <c r="D30" s="137" t="str">
        <f ca="1">IFERROR(OFFSET(TABLE!D$1,MU!B30-1,0),"")</f>
        <v>Dan Breedon</v>
      </c>
      <c r="E30" s="138">
        <f ca="1">IFERROR(VLOOKUP(D30,TABLE!D:P,8,FALSE),"")</f>
        <v>1</v>
      </c>
      <c r="F30" s="139">
        <f ca="1">IFERROR(VLOOKUP(D30,TABLE!D:P,13,FALSE),"")</f>
        <v>84</v>
      </c>
    </row>
    <row r="31" spans="1:6" ht="15.75" customHeight="1" x14ac:dyDescent="0.35">
      <c r="A31" s="20">
        <f t="shared" si="1"/>
        <v>30</v>
      </c>
      <c r="B31" s="20">
        <f>IFERROR(MATCH(A$1&amp;A31,TABLE!C:C,0),"")</f>
        <v>182</v>
      </c>
      <c r="C31" s="137">
        <f t="shared" si="0"/>
        <v>30</v>
      </c>
      <c r="D31" s="137" t="str">
        <f ca="1">IFERROR(OFFSET(TABLE!D$1,MU!B31-1,0),"")</f>
        <v>James Whittaker</v>
      </c>
      <c r="E31" s="138">
        <f ca="1">IFERROR(VLOOKUP(D31,TABLE!D:P,8,FALSE),"")</f>
        <v>1</v>
      </c>
      <c r="F31" s="139">
        <f ca="1">IFERROR(VLOOKUP(D31,TABLE!D:P,13,FALSE),"")</f>
        <v>84</v>
      </c>
    </row>
    <row r="32" spans="1:6" ht="15.75" customHeight="1" x14ac:dyDescent="0.35">
      <c r="A32" s="20">
        <f t="shared" si="1"/>
        <v>31</v>
      </c>
      <c r="B32" s="20">
        <f>IFERROR(MATCH(A$1&amp;A32,TABLE!C:C,0),"")</f>
        <v>183</v>
      </c>
      <c r="C32" s="137">
        <f t="shared" si="0"/>
        <v>31</v>
      </c>
      <c r="D32" s="137" t="str">
        <f ca="1">IFERROR(OFFSET(TABLE!D$1,MU!B32-1,0),"")</f>
        <v>Oliver Savage</v>
      </c>
      <c r="E32" s="138">
        <f ca="1">IFERROR(VLOOKUP(D32,TABLE!D:P,8,FALSE),"")</f>
        <v>1</v>
      </c>
      <c r="F32" s="139">
        <f ca="1">IFERROR(VLOOKUP(D32,TABLE!D:P,13,FALSE),"")</f>
        <v>84</v>
      </c>
    </row>
    <row r="33" spans="1:6" ht="15.75" customHeight="1" x14ac:dyDescent="0.35">
      <c r="A33" s="20">
        <f t="shared" si="1"/>
        <v>32</v>
      </c>
      <c r="B33" s="20">
        <f>IFERROR(MATCH(A$1&amp;A33,TABLE!C:C,0),"")</f>
        <v>184</v>
      </c>
      <c r="C33" s="137">
        <f t="shared" si="0"/>
        <v>32</v>
      </c>
      <c r="D33" s="137" t="str">
        <f ca="1">IFERROR(OFFSET(TABLE!D$1,MU!B33-1,0),"")</f>
        <v>Ian Place</v>
      </c>
      <c r="E33" s="138">
        <f ca="1">IFERROR(VLOOKUP(D33,TABLE!D:P,8,FALSE),"")</f>
        <v>1</v>
      </c>
      <c r="F33" s="139">
        <f ca="1">IFERROR(VLOOKUP(D33,TABLE!D:P,13,FALSE),"")</f>
        <v>83</v>
      </c>
    </row>
    <row r="34" spans="1:6" ht="15.75" customHeight="1" x14ac:dyDescent="0.35">
      <c r="A34" s="20">
        <f t="shared" si="1"/>
        <v>33</v>
      </c>
      <c r="B34" s="20">
        <f>IFERROR(MATCH(A$1&amp;A34,TABLE!C:C,0),"")</f>
        <v>185</v>
      </c>
      <c r="C34" s="137">
        <f t="shared" si="0"/>
        <v>33</v>
      </c>
      <c r="D34" s="137" t="str">
        <f ca="1">IFERROR(OFFSET(TABLE!D$1,MU!B34-1,0),"")</f>
        <v>Keith Taylor</v>
      </c>
      <c r="E34" s="138">
        <f ca="1">IFERROR(VLOOKUP(D34,TABLE!D:P,8,FALSE),"")</f>
        <v>1</v>
      </c>
      <c r="F34" s="139">
        <f ca="1">IFERROR(VLOOKUP(D34,TABLE!D:P,13,FALSE),"")</f>
        <v>83</v>
      </c>
    </row>
    <row r="35" spans="1:6" ht="15.75" customHeight="1" x14ac:dyDescent="0.35">
      <c r="A35" s="20">
        <f t="shared" si="1"/>
        <v>34</v>
      </c>
      <c r="B35" s="20">
        <f>IFERROR(MATCH(A$1&amp;A35,TABLE!C:C,0),"")</f>
        <v>186</v>
      </c>
      <c r="C35" s="137">
        <f t="shared" si="0"/>
        <v>34</v>
      </c>
      <c r="D35" s="137" t="str">
        <f ca="1">IFERROR(OFFSET(TABLE!D$1,MU!B35-1,0),"")</f>
        <v>Joby Clark</v>
      </c>
      <c r="E35" s="138">
        <f ca="1">IFERROR(VLOOKUP(D35,TABLE!D:P,8,FALSE),"")</f>
        <v>1</v>
      </c>
      <c r="F35" s="139">
        <f ca="1">IFERROR(VLOOKUP(D35,TABLE!D:P,13,FALSE),"")</f>
        <v>82</v>
      </c>
    </row>
    <row r="36" spans="1:6" ht="15.75" customHeight="1" x14ac:dyDescent="0.35">
      <c r="A36" s="20">
        <f t="shared" si="1"/>
        <v>35</v>
      </c>
      <c r="B36" s="20">
        <f>IFERROR(MATCH(A$1&amp;A36,TABLE!C:C,0),"")</f>
        <v>187</v>
      </c>
      <c r="C36" s="137">
        <f t="shared" si="0"/>
        <v>35</v>
      </c>
      <c r="D36" s="137" t="str">
        <f ca="1">IFERROR(OFFSET(TABLE!D$1,MU!B36-1,0),"")</f>
        <v>Eamon O'Brien</v>
      </c>
      <c r="E36" s="138">
        <f ca="1">IFERROR(VLOOKUP(D36,TABLE!D:P,8,FALSE),"")</f>
        <v>1</v>
      </c>
      <c r="F36" s="139">
        <f ca="1">IFERROR(VLOOKUP(D36,TABLE!D:P,13,FALSE),"")</f>
        <v>81</v>
      </c>
    </row>
    <row r="37" spans="1:6" ht="15.75" customHeight="1" x14ac:dyDescent="0.35">
      <c r="A37" s="20">
        <f t="shared" si="1"/>
        <v>36</v>
      </c>
      <c r="B37" s="20">
        <f>IFERROR(MATCH(A$1&amp;A37,TABLE!C:C,0),"")</f>
        <v>188</v>
      </c>
      <c r="C37" s="137">
        <f t="shared" si="0"/>
        <v>36</v>
      </c>
      <c r="D37" s="137" t="str">
        <f ca="1">IFERROR(OFFSET(TABLE!D$1,MU!B37-1,0),"")</f>
        <v>Andrew Shaker</v>
      </c>
      <c r="E37" s="138">
        <f ca="1">IFERROR(VLOOKUP(D37,TABLE!D:P,8,FALSE),"")</f>
        <v>1</v>
      </c>
      <c r="F37" s="139">
        <f ca="1">IFERROR(VLOOKUP(D37,TABLE!D:P,13,FALSE),"")</f>
        <v>80</v>
      </c>
    </row>
    <row r="38" spans="1:6" ht="15.75" customHeight="1" x14ac:dyDescent="0.35">
      <c r="A38" s="20">
        <f t="shared" si="1"/>
        <v>37</v>
      </c>
      <c r="B38" s="20">
        <f>IFERROR(MATCH(A$1&amp;A38,TABLE!C:C,0),"")</f>
        <v>189</v>
      </c>
      <c r="C38" s="137">
        <f t="shared" si="0"/>
        <v>37</v>
      </c>
      <c r="D38" s="137" t="str">
        <f ca="1">IFERROR(OFFSET(TABLE!D$1,MU!B38-1,0),"")</f>
        <v>Trevor Burton</v>
      </c>
      <c r="E38" s="138">
        <f ca="1">IFERROR(VLOOKUP(D38,TABLE!D:P,8,FALSE),"")</f>
        <v>1</v>
      </c>
      <c r="F38" s="139">
        <f ca="1">IFERROR(VLOOKUP(D38,TABLE!D:P,13,FALSE),"")</f>
        <v>80</v>
      </c>
    </row>
    <row r="39" spans="1:6" ht="15.75" customHeight="1" x14ac:dyDescent="0.35">
      <c r="A39" s="20">
        <f t="shared" si="1"/>
        <v>38</v>
      </c>
      <c r="B39" s="20" t="str">
        <f>IFERROR(MATCH(A$1&amp;A39,TABLE!C:C,0),"")</f>
        <v/>
      </c>
      <c r="C39" s="137">
        <f t="shared" si="0"/>
        <v>38</v>
      </c>
      <c r="D39" s="137" t="str">
        <f ca="1">IFERROR(OFFSET(TABLE!D$1,MU!B39-1,0),"")</f>
        <v/>
      </c>
      <c r="E39" s="138" t="str">
        <f ca="1">IFERROR(VLOOKUP(D39,TABLE!D:P,8,FALSE),"")</f>
        <v/>
      </c>
      <c r="F39" s="139" t="str">
        <f ca="1">IFERROR(VLOOKUP(D39,TABLE!D:P,13,FALSE),"")</f>
        <v/>
      </c>
    </row>
    <row r="40" spans="1:6" ht="15.75" customHeight="1" x14ac:dyDescent="0.35">
      <c r="A40" s="20">
        <f t="shared" si="1"/>
        <v>39</v>
      </c>
      <c r="B40" s="20" t="str">
        <f>IFERROR(MATCH(A$1&amp;A40,TABLE!C:C,0),"")</f>
        <v/>
      </c>
      <c r="C40" s="137">
        <f t="shared" si="0"/>
        <v>39</v>
      </c>
      <c r="D40" s="137" t="str">
        <f ca="1">IFERROR(OFFSET(TABLE!D$1,MU!B40-1,0),"")</f>
        <v/>
      </c>
      <c r="E40" s="138" t="str">
        <f ca="1">IFERROR(VLOOKUP(D40,TABLE!D:P,8,FALSE),"")</f>
        <v/>
      </c>
      <c r="F40" s="139" t="str">
        <f ca="1">IFERROR(VLOOKUP(D40,TABLE!D:P,13,FALSE),"")</f>
        <v/>
      </c>
    </row>
    <row r="41" spans="1:6" ht="15.75" customHeight="1" x14ac:dyDescent="0.35">
      <c r="A41" s="20">
        <f t="shared" si="1"/>
        <v>40</v>
      </c>
      <c r="B41" s="20" t="str">
        <f>IFERROR(MATCH(A$1&amp;A41,TABLE!C:C,0),"")</f>
        <v/>
      </c>
      <c r="C41" s="137">
        <f t="shared" si="0"/>
        <v>40</v>
      </c>
      <c r="D41" s="137" t="str">
        <f ca="1">IFERROR(OFFSET(TABLE!D$1,MU!B41-1,0),"")</f>
        <v/>
      </c>
      <c r="E41" s="138" t="str">
        <f ca="1">IFERROR(VLOOKUP(D41,TABLE!D:P,8,FALSE),"")</f>
        <v/>
      </c>
      <c r="F41" s="139" t="str">
        <f ca="1">IFERROR(VLOOKUP(D41,TABLE!D:P,13,FALSE),"")</f>
        <v/>
      </c>
    </row>
    <row r="42" spans="1:6" ht="15.75" customHeight="1" x14ac:dyDescent="0.35">
      <c r="A42" s="20">
        <f t="shared" si="1"/>
        <v>41</v>
      </c>
      <c r="B42" s="20" t="str">
        <f>IFERROR(MATCH(A$1&amp;A42,TABLE!C:C,0),"")</f>
        <v/>
      </c>
      <c r="C42" s="137">
        <f t="shared" si="0"/>
        <v>41</v>
      </c>
      <c r="D42" s="137" t="str">
        <f ca="1">IFERROR(OFFSET(TABLE!D$1,MU!B42-1,0),"")</f>
        <v/>
      </c>
      <c r="E42" s="138" t="str">
        <f ca="1">IFERROR(VLOOKUP(D42,TABLE!D:P,8,FALSE),"")</f>
        <v/>
      </c>
      <c r="F42" s="139" t="str">
        <f ca="1">IFERROR(VLOOKUP(D42,TABLE!D:P,13,FALSE),"")</f>
        <v/>
      </c>
    </row>
    <row r="43" spans="1:6" ht="15.75" customHeight="1" x14ac:dyDescent="0.35">
      <c r="A43" s="20">
        <f t="shared" si="1"/>
        <v>42</v>
      </c>
      <c r="B43" s="20" t="str">
        <f>IFERROR(MATCH(A$1&amp;A43,TABLE!C:C,0),"")</f>
        <v/>
      </c>
      <c r="C43" s="137">
        <f t="shared" si="0"/>
        <v>42</v>
      </c>
      <c r="D43" s="137" t="str">
        <f ca="1">IFERROR(OFFSET(TABLE!D$1,MU!B43-1,0),"")</f>
        <v/>
      </c>
      <c r="E43" s="138" t="str">
        <f ca="1">IFERROR(VLOOKUP(D43,TABLE!D:P,8,FALSE),"")</f>
        <v/>
      </c>
      <c r="F43" s="139" t="str">
        <f ca="1">IFERROR(VLOOKUP(D43,TABLE!D:P,13,FALSE),"")</f>
        <v/>
      </c>
    </row>
    <row r="44" spans="1:6" ht="15.75" customHeight="1" x14ac:dyDescent="0.35">
      <c r="A44" s="20">
        <f t="shared" si="1"/>
        <v>43</v>
      </c>
      <c r="B44" s="20" t="str">
        <f>IFERROR(MATCH(A$1&amp;A44,TABLE!C:C,0),"")</f>
        <v/>
      </c>
      <c r="C44" s="137">
        <f t="shared" si="0"/>
        <v>43</v>
      </c>
      <c r="D44" s="137" t="str">
        <f ca="1">IFERROR(OFFSET(TABLE!D$1,MU!B44-1,0),"")</f>
        <v/>
      </c>
      <c r="E44" s="138" t="str">
        <f ca="1">IFERROR(VLOOKUP(D44,TABLE!D:P,8,FALSE),"")</f>
        <v/>
      </c>
      <c r="F44" s="139" t="str">
        <f ca="1">IFERROR(VLOOKUP(D44,TABLE!D:P,13,FALSE),"")</f>
        <v/>
      </c>
    </row>
    <row r="45" spans="1:6" ht="15.75" customHeight="1" x14ac:dyDescent="0.35">
      <c r="A45" s="20">
        <f t="shared" si="1"/>
        <v>44</v>
      </c>
      <c r="B45" s="20" t="str">
        <f>IFERROR(MATCH(A$1&amp;A45,TABLE!C:C,0),"")</f>
        <v/>
      </c>
      <c r="C45" s="137">
        <f t="shared" si="0"/>
        <v>44</v>
      </c>
      <c r="D45" s="137" t="str">
        <f ca="1">IFERROR(OFFSET(TABLE!D$1,MU!B45-1,0),"")</f>
        <v/>
      </c>
      <c r="E45" s="138" t="str">
        <f ca="1">IFERROR(VLOOKUP(D45,TABLE!D:P,8,FALSE),"")</f>
        <v/>
      </c>
      <c r="F45" s="139" t="str">
        <f ca="1">IFERROR(VLOOKUP(D45,TABLE!D:P,13,FALSE),"")</f>
        <v/>
      </c>
    </row>
    <row r="46" spans="1:6" ht="15.75" customHeight="1" x14ac:dyDescent="0.35">
      <c r="A46" s="20">
        <f t="shared" si="1"/>
        <v>45</v>
      </c>
      <c r="B46" s="20" t="str">
        <f>IFERROR(MATCH(A$1&amp;A46,TABLE!C:C,0),"")</f>
        <v/>
      </c>
      <c r="C46" s="137">
        <f t="shared" si="0"/>
        <v>45</v>
      </c>
      <c r="D46" s="137" t="str">
        <f ca="1">IFERROR(OFFSET(TABLE!D$1,MU!B46-1,0),"")</f>
        <v/>
      </c>
      <c r="E46" s="138" t="str">
        <f ca="1">IFERROR(VLOOKUP(D46,TABLE!D:P,8,FALSE),"")</f>
        <v/>
      </c>
      <c r="F46" s="139" t="str">
        <f ca="1">IFERROR(VLOOKUP(D46,TABLE!D:P,13,FALSE),"")</f>
        <v/>
      </c>
    </row>
    <row r="47" spans="1:6" ht="15.75" customHeight="1" x14ac:dyDescent="0.35">
      <c r="A47" s="20">
        <f t="shared" si="1"/>
        <v>46</v>
      </c>
      <c r="B47" s="20" t="str">
        <f>IFERROR(MATCH(A$1&amp;A47,TABLE!C:C,0),"")</f>
        <v/>
      </c>
      <c r="C47" s="137">
        <f t="shared" si="0"/>
        <v>46</v>
      </c>
      <c r="D47" s="137" t="str">
        <f ca="1">IFERROR(OFFSET(TABLE!D$1,MU!B47-1,0),"")</f>
        <v/>
      </c>
      <c r="E47" s="138" t="str">
        <f ca="1">IFERROR(VLOOKUP(D47,TABLE!D:P,8,FALSE),"")</f>
        <v/>
      </c>
      <c r="F47" s="139" t="str">
        <f ca="1">IFERROR(VLOOKUP(D47,TABLE!D:P,13,FALSE),"")</f>
        <v/>
      </c>
    </row>
    <row r="48" spans="1:6" ht="15.75" customHeight="1" x14ac:dyDescent="0.35">
      <c r="A48" s="20">
        <f t="shared" si="1"/>
        <v>47</v>
      </c>
      <c r="B48" s="20" t="str">
        <f>IFERROR(MATCH(A$1&amp;A48,TABLE!C:C,0),"")</f>
        <v/>
      </c>
      <c r="C48" s="137">
        <f t="shared" si="0"/>
        <v>47</v>
      </c>
      <c r="D48" s="137" t="str">
        <f ca="1">IFERROR(OFFSET(TABLE!D$1,MU!B48-1,0),"")</f>
        <v/>
      </c>
      <c r="E48" s="138" t="str">
        <f ca="1">IFERROR(VLOOKUP(D48,TABLE!D:P,8,FALSE),"")</f>
        <v/>
      </c>
      <c r="F48" s="139" t="str">
        <f ca="1">IFERROR(VLOOKUP(D48,TABLE!D:P,13,FALSE),"")</f>
        <v/>
      </c>
    </row>
    <row r="49" spans="1:6" ht="15.75" customHeight="1" x14ac:dyDescent="0.35">
      <c r="A49" s="20">
        <f t="shared" si="1"/>
        <v>48</v>
      </c>
      <c r="B49" s="20" t="str">
        <f>IFERROR(MATCH(A$1&amp;A49,TABLE!C:C,0),"")</f>
        <v/>
      </c>
      <c r="C49" s="137">
        <f t="shared" si="0"/>
        <v>48</v>
      </c>
      <c r="D49" s="137" t="str">
        <f ca="1">IFERROR(OFFSET(TABLE!D$1,MU!B49-1,0),"")</f>
        <v/>
      </c>
      <c r="E49" s="138" t="str">
        <f ca="1">IFERROR(VLOOKUP(D49,TABLE!D:P,8,FALSE),"")</f>
        <v/>
      </c>
      <c r="F49" s="139" t="str">
        <f ca="1">IFERROR(VLOOKUP(D49,TABLE!D:P,13,FALSE),"")</f>
        <v/>
      </c>
    </row>
    <row r="50" spans="1:6" ht="15.75" customHeight="1" x14ac:dyDescent="0.35">
      <c r="A50" s="20">
        <f t="shared" si="1"/>
        <v>49</v>
      </c>
      <c r="B50" s="20" t="str">
        <f>IFERROR(MATCH(A$1&amp;A50,TABLE!C:C,0),"")</f>
        <v/>
      </c>
      <c r="C50" s="137">
        <f t="shared" si="0"/>
        <v>49</v>
      </c>
      <c r="D50" s="137" t="str">
        <f ca="1">IFERROR(OFFSET(TABLE!D$1,MU!B50-1,0),"")</f>
        <v/>
      </c>
      <c r="E50" s="138" t="str">
        <f ca="1">IFERROR(VLOOKUP(D50,TABLE!D:P,8,FALSE),"")</f>
        <v/>
      </c>
      <c r="F50" s="139" t="str">
        <f ca="1">IFERROR(VLOOKUP(D50,TABLE!D:P,13,FALSE),"")</f>
        <v/>
      </c>
    </row>
    <row r="51" spans="1:6" ht="15.75" customHeight="1" x14ac:dyDescent="0.35">
      <c r="A51" s="20">
        <f t="shared" si="1"/>
        <v>50</v>
      </c>
      <c r="B51" s="20" t="str">
        <f>IFERROR(MATCH(A$1&amp;A51,TABLE!C:C,0),"")</f>
        <v/>
      </c>
      <c r="C51" s="137">
        <f t="shared" si="0"/>
        <v>50</v>
      </c>
      <c r="D51" s="137" t="str">
        <f ca="1">IFERROR(OFFSET(TABLE!D$1,MU!B51-1,0),"")</f>
        <v/>
      </c>
      <c r="E51" s="138" t="str">
        <f ca="1">IFERROR(VLOOKUP(D51,TABLE!D:P,8,FALSE),"")</f>
        <v/>
      </c>
      <c r="F51" s="139" t="str">
        <f ca="1">IFERROR(VLOOKUP(D51,TABLE!D:P,13,FALSE),"")</f>
        <v/>
      </c>
    </row>
    <row r="52" spans="1:6" ht="15.75" customHeight="1" x14ac:dyDescent="0.35">
      <c r="E52" s="84"/>
      <c r="F52" s="140"/>
    </row>
    <row r="53" spans="1:6" ht="15.75" customHeight="1" x14ac:dyDescent="0.35">
      <c r="E53" s="84"/>
      <c r="F53" s="140"/>
    </row>
    <row r="54" spans="1:6" ht="15.75" customHeight="1" x14ac:dyDescent="0.35">
      <c r="E54" s="84"/>
      <c r="F54" s="140"/>
    </row>
    <row r="55" spans="1:6" ht="15.75" customHeight="1" x14ac:dyDescent="0.35">
      <c r="E55" s="84"/>
      <c r="F55" s="140"/>
    </row>
    <row r="56" spans="1:6" ht="15.75" customHeight="1" x14ac:dyDescent="0.35">
      <c r="E56" s="84"/>
      <c r="F56" s="140"/>
    </row>
    <row r="57" spans="1:6" ht="15.75" customHeight="1" x14ac:dyDescent="0.35">
      <c r="E57" s="84"/>
      <c r="F57" s="140"/>
    </row>
    <row r="58" spans="1:6" ht="15.75" customHeight="1" x14ac:dyDescent="0.35">
      <c r="E58" s="84"/>
      <c r="F58" s="140"/>
    </row>
    <row r="59" spans="1:6" ht="15.75" customHeight="1" x14ac:dyDescent="0.35">
      <c r="E59" s="84"/>
      <c r="F59" s="140"/>
    </row>
    <row r="60" spans="1:6" ht="15.75" customHeight="1" x14ac:dyDescent="0.35">
      <c r="E60" s="84"/>
      <c r="F60" s="140"/>
    </row>
    <row r="61" spans="1:6" ht="15.75" customHeight="1" x14ac:dyDescent="0.35">
      <c r="E61" s="84"/>
      <c r="F61" s="140"/>
    </row>
    <row r="62" spans="1:6" ht="15.75" customHeight="1" x14ac:dyDescent="0.35">
      <c r="E62" s="84"/>
      <c r="F62" s="140"/>
    </row>
    <row r="63" spans="1:6" ht="15.75" customHeight="1" x14ac:dyDescent="0.35">
      <c r="E63" s="84"/>
      <c r="F63" s="140"/>
    </row>
    <row r="64" spans="1:6" ht="15.75" customHeight="1" x14ac:dyDescent="0.35">
      <c r="E64" s="84"/>
      <c r="F64" s="140"/>
    </row>
    <row r="65" spans="5:6" ht="15.75" customHeight="1" x14ac:dyDescent="0.35">
      <c r="E65" s="84"/>
      <c r="F65" s="140"/>
    </row>
    <row r="66" spans="5:6" ht="15.75" customHeight="1" x14ac:dyDescent="0.35">
      <c r="E66" s="84"/>
      <c r="F66" s="140"/>
    </row>
    <row r="67" spans="5:6" ht="15.75" customHeight="1" x14ac:dyDescent="0.35">
      <c r="E67" s="84"/>
      <c r="F67" s="140"/>
    </row>
    <row r="68" spans="5:6" ht="15.75" customHeight="1" x14ac:dyDescent="0.35">
      <c r="E68" s="84"/>
      <c r="F68" s="140"/>
    </row>
    <row r="69" spans="5:6" ht="15.75" customHeight="1" x14ac:dyDescent="0.35">
      <c r="E69" s="84"/>
      <c r="F69" s="140"/>
    </row>
    <row r="70" spans="5:6" ht="15.75" customHeight="1" x14ac:dyDescent="0.35">
      <c r="E70" s="84"/>
      <c r="F70" s="140"/>
    </row>
    <row r="71" spans="5:6" ht="15.75" customHeight="1" x14ac:dyDescent="0.35">
      <c r="E71" s="84"/>
      <c r="F71" s="140"/>
    </row>
    <row r="72" spans="5:6" ht="15.75" customHeight="1" x14ac:dyDescent="0.35">
      <c r="E72" s="84"/>
      <c r="F72" s="140"/>
    </row>
    <row r="73" spans="5:6" ht="15.75" customHeight="1" x14ac:dyDescent="0.35">
      <c r="E73" s="84"/>
      <c r="F73" s="140"/>
    </row>
    <row r="74" spans="5:6" ht="15.75" customHeight="1" x14ac:dyDescent="0.35">
      <c r="E74" s="84"/>
      <c r="F74" s="140"/>
    </row>
    <row r="75" spans="5:6" ht="15.75" customHeight="1" x14ac:dyDescent="0.35">
      <c r="E75" s="84"/>
      <c r="F75" s="140"/>
    </row>
    <row r="76" spans="5:6" ht="15.75" customHeight="1" x14ac:dyDescent="0.35">
      <c r="E76" s="84"/>
      <c r="F76" s="140"/>
    </row>
    <row r="77" spans="5:6" ht="15.75" customHeight="1" x14ac:dyDescent="0.35">
      <c r="E77" s="84"/>
      <c r="F77" s="140"/>
    </row>
    <row r="78" spans="5:6" ht="15.75" customHeight="1" x14ac:dyDescent="0.35">
      <c r="E78" s="84"/>
      <c r="F78" s="140"/>
    </row>
    <row r="79" spans="5:6" ht="15.75" customHeight="1" x14ac:dyDescent="0.35">
      <c r="E79" s="84"/>
      <c r="F79" s="140"/>
    </row>
    <row r="80" spans="5:6" ht="15.75" customHeight="1" x14ac:dyDescent="0.35">
      <c r="E80" s="84"/>
      <c r="F80" s="140"/>
    </row>
    <row r="81" spans="5:6" ht="15.75" customHeight="1" x14ac:dyDescent="0.35">
      <c r="E81" s="84"/>
      <c r="F81" s="140"/>
    </row>
    <row r="82" spans="5:6" ht="15.75" customHeight="1" x14ac:dyDescent="0.35">
      <c r="E82" s="84"/>
      <c r="F82" s="140"/>
    </row>
    <row r="83" spans="5:6" ht="15.75" customHeight="1" x14ac:dyDescent="0.35">
      <c r="E83" s="84"/>
      <c r="F83" s="140"/>
    </row>
    <row r="84" spans="5:6" ht="15.75" customHeight="1" x14ac:dyDescent="0.35">
      <c r="E84" s="84"/>
      <c r="F84" s="140"/>
    </row>
    <row r="85" spans="5:6" ht="15.75" customHeight="1" x14ac:dyDescent="0.35">
      <c r="E85" s="84"/>
      <c r="F85" s="140"/>
    </row>
    <row r="86" spans="5:6" ht="15.75" customHeight="1" x14ac:dyDescent="0.35">
      <c r="E86" s="84"/>
      <c r="F86" s="140"/>
    </row>
    <row r="87" spans="5:6" ht="15.75" customHeight="1" x14ac:dyDescent="0.35">
      <c r="E87" s="84"/>
      <c r="F87" s="140"/>
    </row>
    <row r="88" spans="5:6" ht="15.75" customHeight="1" x14ac:dyDescent="0.35">
      <c r="E88" s="84"/>
      <c r="F88" s="140"/>
    </row>
    <row r="89" spans="5:6" ht="15.75" customHeight="1" x14ac:dyDescent="0.35">
      <c r="E89" s="84"/>
      <c r="F89" s="140"/>
    </row>
    <row r="90" spans="5:6" ht="15.75" customHeight="1" x14ac:dyDescent="0.35">
      <c r="E90" s="84"/>
      <c r="F90" s="140"/>
    </row>
    <row r="91" spans="5:6" ht="15.75" customHeight="1" x14ac:dyDescent="0.35">
      <c r="E91" s="84"/>
      <c r="F91" s="140"/>
    </row>
    <row r="92" spans="5:6" ht="15.75" customHeight="1" x14ac:dyDescent="0.35">
      <c r="E92" s="84"/>
      <c r="F92" s="140"/>
    </row>
    <row r="93" spans="5:6" ht="15.75" customHeight="1" x14ac:dyDescent="0.35">
      <c r="E93" s="84"/>
      <c r="F93" s="140"/>
    </row>
    <row r="94" spans="5:6" ht="15.75" customHeight="1" x14ac:dyDescent="0.35">
      <c r="E94" s="84"/>
      <c r="F94" s="140"/>
    </row>
    <row r="95" spans="5:6" ht="15.75" customHeight="1" x14ac:dyDescent="0.35">
      <c r="E95" s="84"/>
      <c r="F95" s="140"/>
    </row>
    <row r="96" spans="5:6" ht="15.75" customHeight="1" x14ac:dyDescent="0.35">
      <c r="E96" s="84"/>
      <c r="F96" s="140"/>
    </row>
    <row r="97" spans="5:6" ht="15.75" customHeight="1" x14ac:dyDescent="0.35">
      <c r="E97" s="84"/>
      <c r="F97" s="140"/>
    </row>
    <row r="98" spans="5:6" ht="15.75" customHeight="1" x14ac:dyDescent="0.35">
      <c r="E98" s="84"/>
      <c r="F98" s="140"/>
    </row>
    <row r="99" spans="5:6" ht="15.75" customHeight="1" x14ac:dyDescent="0.35">
      <c r="E99" s="84"/>
      <c r="F99" s="140"/>
    </row>
    <row r="100" spans="5:6" ht="15.75" customHeight="1" x14ac:dyDescent="0.35">
      <c r="E100" s="84"/>
      <c r="F100" s="140"/>
    </row>
    <row r="101" spans="5:6" ht="15.75" customHeight="1" x14ac:dyDescent="0.35">
      <c r="E101" s="84"/>
      <c r="F101" s="140"/>
    </row>
    <row r="102" spans="5:6" ht="15.75" customHeight="1" x14ac:dyDescent="0.35">
      <c r="E102" s="84"/>
      <c r="F102" s="140"/>
    </row>
    <row r="103" spans="5:6" ht="15.75" customHeight="1" x14ac:dyDescent="0.35">
      <c r="E103" s="84"/>
      <c r="F103" s="140"/>
    </row>
    <row r="104" spans="5:6" ht="15.75" customHeight="1" x14ac:dyDescent="0.35">
      <c r="E104" s="84"/>
      <c r="F104" s="140"/>
    </row>
    <row r="105" spans="5:6" ht="15.75" customHeight="1" x14ac:dyDescent="0.35">
      <c r="E105" s="84"/>
      <c r="F105" s="140"/>
    </row>
    <row r="106" spans="5:6" ht="15.75" customHeight="1" x14ac:dyDescent="0.35">
      <c r="E106" s="84"/>
      <c r="F106" s="140"/>
    </row>
    <row r="107" spans="5:6" ht="15.75" customHeight="1" x14ac:dyDescent="0.35">
      <c r="E107" s="84"/>
      <c r="F107" s="140"/>
    </row>
    <row r="108" spans="5:6" ht="15.75" customHeight="1" x14ac:dyDescent="0.35">
      <c r="E108" s="84"/>
      <c r="F108" s="140"/>
    </row>
    <row r="109" spans="5:6" ht="15.75" customHeight="1" x14ac:dyDescent="0.35">
      <c r="E109" s="84"/>
      <c r="F109" s="140"/>
    </row>
    <row r="110" spans="5:6" ht="15.75" customHeight="1" x14ac:dyDescent="0.35">
      <c r="E110" s="84"/>
      <c r="F110" s="140"/>
    </row>
    <row r="111" spans="5:6" ht="15.75" customHeight="1" x14ac:dyDescent="0.35">
      <c r="E111" s="84"/>
      <c r="F111" s="140"/>
    </row>
    <row r="112" spans="5:6" ht="15.75" customHeight="1" x14ac:dyDescent="0.35">
      <c r="E112" s="84"/>
      <c r="F112" s="140"/>
    </row>
    <row r="113" spans="5:6" ht="15.75" customHeight="1" x14ac:dyDescent="0.35">
      <c r="E113" s="84"/>
      <c r="F113" s="140"/>
    </row>
    <row r="114" spans="5:6" ht="15.75" customHeight="1" x14ac:dyDescent="0.35">
      <c r="E114" s="84"/>
      <c r="F114" s="140"/>
    </row>
    <row r="115" spans="5:6" ht="15.75" customHeight="1" x14ac:dyDescent="0.35">
      <c r="E115" s="84"/>
      <c r="F115" s="140"/>
    </row>
    <row r="116" spans="5:6" ht="15.75" customHeight="1" x14ac:dyDescent="0.35">
      <c r="E116" s="84"/>
      <c r="F116" s="140"/>
    </row>
    <row r="117" spans="5:6" ht="15.75" customHeight="1" x14ac:dyDescent="0.35">
      <c r="E117" s="84"/>
      <c r="F117" s="140"/>
    </row>
    <row r="118" spans="5:6" ht="15.75" customHeight="1" x14ac:dyDescent="0.35">
      <c r="E118" s="84"/>
      <c r="F118" s="140"/>
    </row>
    <row r="119" spans="5:6" ht="15.75" customHeight="1" x14ac:dyDescent="0.35">
      <c r="E119" s="84"/>
      <c r="F119" s="140"/>
    </row>
    <row r="120" spans="5:6" ht="15.75" customHeight="1" x14ac:dyDescent="0.35">
      <c r="E120" s="84"/>
      <c r="F120" s="140"/>
    </row>
    <row r="121" spans="5:6" ht="15.75" customHeight="1" x14ac:dyDescent="0.35">
      <c r="E121" s="84"/>
      <c r="F121" s="140"/>
    </row>
    <row r="122" spans="5:6" ht="15.75" customHeight="1" x14ac:dyDescent="0.35">
      <c r="E122" s="84"/>
      <c r="F122" s="140"/>
    </row>
    <row r="123" spans="5:6" ht="15.75" customHeight="1" x14ac:dyDescent="0.35">
      <c r="E123" s="84"/>
      <c r="F123" s="140"/>
    </row>
    <row r="124" spans="5:6" ht="15.75" customHeight="1" x14ac:dyDescent="0.35">
      <c r="E124" s="84"/>
      <c r="F124" s="140"/>
    </row>
    <row r="125" spans="5:6" ht="15.75" customHeight="1" x14ac:dyDescent="0.35">
      <c r="E125" s="84"/>
      <c r="F125" s="140"/>
    </row>
    <row r="126" spans="5:6" ht="15.75" customHeight="1" x14ac:dyDescent="0.35">
      <c r="E126" s="84"/>
      <c r="F126" s="140"/>
    </row>
    <row r="127" spans="5:6" ht="15.75" customHeight="1" x14ac:dyDescent="0.35">
      <c r="E127" s="84"/>
      <c r="F127" s="140"/>
    </row>
    <row r="128" spans="5:6" ht="15.75" customHeight="1" x14ac:dyDescent="0.35">
      <c r="E128" s="84"/>
      <c r="F128" s="140"/>
    </row>
    <row r="129" spans="5:6" ht="15.75" customHeight="1" x14ac:dyDescent="0.35">
      <c r="E129" s="84"/>
      <c r="F129" s="140"/>
    </row>
    <row r="130" spans="5:6" ht="15.75" customHeight="1" x14ac:dyDescent="0.35">
      <c r="E130" s="84"/>
      <c r="F130" s="140"/>
    </row>
    <row r="131" spans="5:6" ht="15.75" customHeight="1" x14ac:dyDescent="0.35">
      <c r="E131" s="84"/>
      <c r="F131" s="140"/>
    </row>
    <row r="132" spans="5:6" ht="15.75" customHeight="1" x14ac:dyDescent="0.35">
      <c r="E132" s="84"/>
      <c r="F132" s="140"/>
    </row>
    <row r="133" spans="5:6" ht="15.75" customHeight="1" x14ac:dyDescent="0.35">
      <c r="E133" s="84"/>
      <c r="F133" s="140"/>
    </row>
    <row r="134" spans="5:6" ht="15.75" customHeight="1" x14ac:dyDescent="0.35">
      <c r="E134" s="84"/>
      <c r="F134" s="140"/>
    </row>
    <row r="135" spans="5:6" ht="15.75" customHeight="1" x14ac:dyDescent="0.35">
      <c r="E135" s="84"/>
      <c r="F135" s="140"/>
    </row>
    <row r="136" spans="5:6" ht="15.75" customHeight="1" x14ac:dyDescent="0.35">
      <c r="E136" s="84"/>
      <c r="F136" s="140"/>
    </row>
    <row r="137" spans="5:6" ht="15.75" customHeight="1" x14ac:dyDescent="0.35">
      <c r="E137" s="84"/>
      <c r="F137" s="140"/>
    </row>
    <row r="138" spans="5:6" ht="15.75" customHeight="1" x14ac:dyDescent="0.35">
      <c r="E138" s="84"/>
      <c r="F138" s="140"/>
    </row>
    <row r="139" spans="5:6" ht="15.75" customHeight="1" x14ac:dyDescent="0.35">
      <c r="E139" s="84"/>
      <c r="F139" s="140"/>
    </row>
    <row r="140" spans="5:6" ht="15.75" customHeight="1" x14ac:dyDescent="0.35">
      <c r="E140" s="84"/>
      <c r="F140" s="140"/>
    </row>
    <row r="141" spans="5:6" ht="15.75" customHeight="1" x14ac:dyDescent="0.35">
      <c r="E141" s="84"/>
      <c r="F141" s="140"/>
    </row>
    <row r="142" spans="5:6" ht="15.75" customHeight="1" x14ac:dyDescent="0.35">
      <c r="E142" s="84"/>
      <c r="F142" s="140"/>
    </row>
    <row r="143" spans="5:6" ht="15.75" customHeight="1" x14ac:dyDescent="0.35">
      <c r="E143" s="84"/>
      <c r="F143" s="140"/>
    </row>
    <row r="144" spans="5:6" ht="15.75" customHeight="1" x14ac:dyDescent="0.35">
      <c r="E144" s="84"/>
      <c r="F144" s="140"/>
    </row>
    <row r="145" spans="5:6" ht="15.75" customHeight="1" x14ac:dyDescent="0.35">
      <c r="E145" s="84"/>
      <c r="F145" s="140"/>
    </row>
    <row r="146" spans="5:6" ht="15.75" customHeight="1" x14ac:dyDescent="0.35">
      <c r="E146" s="84"/>
      <c r="F146" s="140"/>
    </row>
    <row r="147" spans="5:6" ht="15.75" customHeight="1" x14ac:dyDescent="0.35">
      <c r="E147" s="84"/>
      <c r="F147" s="140"/>
    </row>
    <row r="148" spans="5:6" ht="15.75" customHeight="1" x14ac:dyDescent="0.35">
      <c r="E148" s="84"/>
      <c r="F148" s="140"/>
    </row>
    <row r="149" spans="5:6" ht="15.75" customHeight="1" x14ac:dyDescent="0.35">
      <c r="E149" s="84"/>
      <c r="F149" s="140"/>
    </row>
    <row r="150" spans="5:6" ht="15.75" customHeight="1" x14ac:dyDescent="0.35">
      <c r="E150" s="84"/>
      <c r="F150" s="140"/>
    </row>
    <row r="151" spans="5:6" ht="15.75" customHeight="1" x14ac:dyDescent="0.35">
      <c r="E151" s="84"/>
      <c r="F151" s="140"/>
    </row>
    <row r="152" spans="5:6" ht="15.75" customHeight="1" x14ac:dyDescent="0.35">
      <c r="E152" s="84"/>
      <c r="F152" s="140"/>
    </row>
    <row r="153" spans="5:6" ht="15.75" customHeight="1" x14ac:dyDescent="0.35">
      <c r="E153" s="84"/>
      <c r="F153" s="140"/>
    </row>
    <row r="154" spans="5:6" ht="15.75" customHeight="1" x14ac:dyDescent="0.35">
      <c r="E154" s="84"/>
      <c r="F154" s="140"/>
    </row>
    <row r="155" spans="5:6" ht="15.75" customHeight="1" x14ac:dyDescent="0.35">
      <c r="E155" s="84"/>
      <c r="F155" s="140"/>
    </row>
    <row r="156" spans="5:6" ht="15.75" customHeight="1" x14ac:dyDescent="0.35">
      <c r="E156" s="84"/>
      <c r="F156" s="140"/>
    </row>
    <row r="157" spans="5:6" ht="15.75" customHeight="1" x14ac:dyDescent="0.35">
      <c r="E157" s="84"/>
      <c r="F157" s="140"/>
    </row>
    <row r="158" spans="5:6" ht="15.75" customHeight="1" x14ac:dyDescent="0.35">
      <c r="E158" s="84"/>
      <c r="F158" s="140"/>
    </row>
    <row r="159" spans="5:6" ht="15.75" customHeight="1" x14ac:dyDescent="0.35">
      <c r="E159" s="84"/>
      <c r="F159" s="140"/>
    </row>
    <row r="160" spans="5:6" ht="15.75" customHeight="1" x14ac:dyDescent="0.35">
      <c r="E160" s="84"/>
      <c r="F160" s="140"/>
    </row>
    <row r="161" spans="5:6" ht="15.75" customHeight="1" x14ac:dyDescent="0.35">
      <c r="E161" s="84"/>
      <c r="F161" s="140"/>
    </row>
    <row r="162" spans="5:6" ht="15.75" customHeight="1" x14ac:dyDescent="0.35">
      <c r="E162" s="84"/>
      <c r="F162" s="140"/>
    </row>
    <row r="163" spans="5:6" ht="15.75" customHeight="1" x14ac:dyDescent="0.35">
      <c r="E163" s="84"/>
      <c r="F163" s="140"/>
    </row>
    <row r="164" spans="5:6" ht="15.75" customHeight="1" x14ac:dyDescent="0.35">
      <c r="E164" s="84"/>
      <c r="F164" s="140"/>
    </row>
    <row r="165" spans="5:6" ht="15.75" customHeight="1" x14ac:dyDescent="0.35">
      <c r="E165" s="84"/>
      <c r="F165" s="140"/>
    </row>
    <row r="166" spans="5:6" ht="15.75" customHeight="1" x14ac:dyDescent="0.35">
      <c r="E166" s="84"/>
      <c r="F166" s="140"/>
    </row>
    <row r="167" spans="5:6" ht="15.75" customHeight="1" x14ac:dyDescent="0.35">
      <c r="E167" s="84"/>
      <c r="F167" s="140"/>
    </row>
    <row r="168" spans="5:6" ht="15.75" customHeight="1" x14ac:dyDescent="0.35">
      <c r="E168" s="84"/>
      <c r="F168" s="140"/>
    </row>
    <row r="169" spans="5:6" ht="15.75" customHeight="1" x14ac:dyDescent="0.35">
      <c r="E169" s="84"/>
      <c r="F169" s="140"/>
    </row>
    <row r="170" spans="5:6" ht="15.75" customHeight="1" x14ac:dyDescent="0.35">
      <c r="E170" s="84"/>
      <c r="F170" s="140"/>
    </row>
    <row r="171" spans="5:6" ht="15.75" customHeight="1" x14ac:dyDescent="0.35">
      <c r="E171" s="84"/>
      <c r="F171" s="140"/>
    </row>
    <row r="172" spans="5:6" ht="15.75" customHeight="1" x14ac:dyDescent="0.35">
      <c r="E172" s="84"/>
      <c r="F172" s="140"/>
    </row>
    <row r="173" spans="5:6" ht="15.75" customHeight="1" x14ac:dyDescent="0.35">
      <c r="E173" s="84"/>
      <c r="F173" s="140"/>
    </row>
    <row r="174" spans="5:6" ht="15.75" customHeight="1" x14ac:dyDescent="0.35">
      <c r="E174" s="84"/>
      <c r="F174" s="140"/>
    </row>
    <row r="175" spans="5:6" ht="15.75" customHeight="1" x14ac:dyDescent="0.35">
      <c r="E175" s="84"/>
      <c r="F175" s="140"/>
    </row>
    <row r="176" spans="5:6" ht="15.75" customHeight="1" x14ac:dyDescent="0.35">
      <c r="E176" s="84"/>
      <c r="F176" s="140"/>
    </row>
    <row r="177" spans="5:6" ht="15.75" customHeight="1" x14ac:dyDescent="0.35">
      <c r="E177" s="84"/>
      <c r="F177" s="140"/>
    </row>
    <row r="178" spans="5:6" ht="15.75" customHeight="1" x14ac:dyDescent="0.35">
      <c r="E178" s="84"/>
      <c r="F178" s="140"/>
    </row>
    <row r="179" spans="5:6" ht="15.75" customHeight="1" x14ac:dyDescent="0.35">
      <c r="E179" s="84"/>
      <c r="F179" s="140"/>
    </row>
    <row r="180" spans="5:6" ht="15.75" customHeight="1" x14ac:dyDescent="0.35">
      <c r="E180" s="84"/>
      <c r="F180" s="140"/>
    </row>
    <row r="181" spans="5:6" ht="15.75" customHeight="1" x14ac:dyDescent="0.35">
      <c r="E181" s="84"/>
      <c r="F181" s="140"/>
    </row>
    <row r="182" spans="5:6" ht="15.75" customHeight="1" x14ac:dyDescent="0.35">
      <c r="E182" s="84"/>
      <c r="F182" s="140"/>
    </row>
    <row r="183" spans="5:6" ht="15.75" customHeight="1" x14ac:dyDescent="0.35">
      <c r="E183" s="84"/>
      <c r="F183" s="140"/>
    </row>
    <row r="184" spans="5:6" ht="15.75" customHeight="1" x14ac:dyDescent="0.35">
      <c r="E184" s="84"/>
      <c r="F184" s="140"/>
    </row>
    <row r="185" spans="5:6" ht="15.75" customHeight="1" x14ac:dyDescent="0.35">
      <c r="E185" s="84"/>
      <c r="F185" s="140"/>
    </row>
    <row r="186" spans="5:6" ht="15.75" customHeight="1" x14ac:dyDescent="0.35">
      <c r="E186" s="84"/>
      <c r="F186" s="140"/>
    </row>
    <row r="187" spans="5:6" ht="15.75" customHeight="1" x14ac:dyDescent="0.35">
      <c r="E187" s="84"/>
      <c r="F187" s="140"/>
    </row>
    <row r="188" spans="5:6" ht="15.75" customHeight="1" x14ac:dyDescent="0.35">
      <c r="E188" s="84"/>
      <c r="F188" s="140"/>
    </row>
    <row r="189" spans="5:6" ht="15.75" customHeight="1" x14ac:dyDescent="0.35">
      <c r="E189" s="84"/>
      <c r="F189" s="140"/>
    </row>
    <row r="190" spans="5:6" ht="15.75" customHeight="1" x14ac:dyDescent="0.35">
      <c r="E190" s="84"/>
      <c r="F190" s="140"/>
    </row>
    <row r="191" spans="5:6" ht="15.75" customHeight="1" x14ac:dyDescent="0.35">
      <c r="E191" s="84"/>
      <c r="F191" s="140"/>
    </row>
    <row r="192" spans="5:6" ht="15.75" customHeight="1" x14ac:dyDescent="0.35">
      <c r="E192" s="84"/>
      <c r="F192" s="140"/>
    </row>
    <row r="193" spans="5:6" ht="15.75" customHeight="1" x14ac:dyDescent="0.35">
      <c r="E193" s="84"/>
      <c r="F193" s="140"/>
    </row>
    <row r="194" spans="5:6" ht="15.75" customHeight="1" x14ac:dyDescent="0.35">
      <c r="E194" s="84"/>
      <c r="F194" s="140"/>
    </row>
    <row r="195" spans="5:6" ht="15.75" customHeight="1" x14ac:dyDescent="0.35">
      <c r="E195" s="84"/>
      <c r="F195" s="140"/>
    </row>
    <row r="196" spans="5:6" ht="15.75" customHeight="1" x14ac:dyDescent="0.35">
      <c r="E196" s="84"/>
      <c r="F196" s="140"/>
    </row>
    <row r="197" spans="5:6" ht="15.75" customHeight="1" x14ac:dyDescent="0.35">
      <c r="E197" s="84"/>
      <c r="F197" s="140"/>
    </row>
    <row r="198" spans="5:6" ht="15.75" customHeight="1" x14ac:dyDescent="0.35">
      <c r="E198" s="84"/>
      <c r="F198" s="140"/>
    </row>
    <row r="199" spans="5:6" ht="15.75" customHeight="1" x14ac:dyDescent="0.35">
      <c r="E199" s="84"/>
      <c r="F199" s="140"/>
    </row>
    <row r="200" spans="5:6" ht="15.75" customHeight="1" x14ac:dyDescent="0.35">
      <c r="E200" s="84"/>
      <c r="F200" s="140"/>
    </row>
    <row r="201" spans="5:6" ht="15.75" customHeight="1" x14ac:dyDescent="0.35">
      <c r="E201" s="84"/>
      <c r="F201" s="140"/>
    </row>
    <row r="202" spans="5:6" ht="15.75" customHeight="1" x14ac:dyDescent="0.35">
      <c r="E202" s="84"/>
      <c r="F202" s="140"/>
    </row>
    <row r="203" spans="5:6" ht="15.75" customHeight="1" x14ac:dyDescent="0.35">
      <c r="E203" s="84"/>
      <c r="F203" s="140"/>
    </row>
    <row r="204" spans="5:6" ht="15.75" customHeight="1" x14ac:dyDescent="0.35">
      <c r="E204" s="84"/>
      <c r="F204" s="140"/>
    </row>
    <row r="205" spans="5:6" ht="15.75" customHeight="1" x14ac:dyDescent="0.35">
      <c r="E205" s="84"/>
      <c r="F205" s="140"/>
    </row>
    <row r="206" spans="5:6" ht="15.75" customHeight="1" x14ac:dyDescent="0.35">
      <c r="E206" s="84"/>
      <c r="F206" s="140"/>
    </row>
    <row r="207" spans="5:6" ht="15.75" customHeight="1" x14ac:dyDescent="0.35">
      <c r="E207" s="84"/>
      <c r="F207" s="140"/>
    </row>
    <row r="208" spans="5:6" ht="15.75" customHeight="1" x14ac:dyDescent="0.35">
      <c r="E208" s="84"/>
      <c r="F208" s="140"/>
    </row>
    <row r="209" spans="5:6" ht="15.75" customHeight="1" x14ac:dyDescent="0.35">
      <c r="E209" s="84"/>
      <c r="F209" s="140"/>
    </row>
    <row r="210" spans="5:6" ht="15.75" customHeight="1" x14ac:dyDescent="0.35">
      <c r="E210" s="84"/>
      <c r="F210" s="140"/>
    </row>
    <row r="211" spans="5:6" ht="15.75" customHeight="1" x14ac:dyDescent="0.35">
      <c r="E211" s="84"/>
      <c r="F211" s="140"/>
    </row>
    <row r="212" spans="5:6" ht="15.75" customHeight="1" x14ac:dyDescent="0.35">
      <c r="E212" s="84"/>
      <c r="F212" s="140"/>
    </row>
    <row r="213" spans="5:6" ht="15.75" customHeight="1" x14ac:dyDescent="0.35">
      <c r="E213" s="84"/>
      <c r="F213" s="140"/>
    </row>
    <row r="214" spans="5:6" ht="15.75" customHeight="1" x14ac:dyDescent="0.35">
      <c r="E214" s="84"/>
      <c r="F214" s="140"/>
    </row>
    <row r="215" spans="5:6" ht="15.75" customHeight="1" x14ac:dyDescent="0.35">
      <c r="E215" s="84"/>
      <c r="F215" s="140"/>
    </row>
    <row r="216" spans="5:6" ht="15.75" customHeight="1" x14ac:dyDescent="0.35">
      <c r="E216" s="84"/>
      <c r="F216" s="140"/>
    </row>
    <row r="217" spans="5:6" ht="15.75" customHeight="1" x14ac:dyDescent="0.35">
      <c r="E217" s="84"/>
      <c r="F217" s="140"/>
    </row>
    <row r="218" spans="5:6" ht="15.75" customHeight="1" x14ac:dyDescent="0.35">
      <c r="E218" s="84"/>
      <c r="F218" s="140"/>
    </row>
    <row r="219" spans="5:6" ht="15.75" customHeight="1" x14ac:dyDescent="0.35">
      <c r="E219" s="84"/>
      <c r="F219" s="140"/>
    </row>
    <row r="220" spans="5:6" ht="15.75" customHeight="1" x14ac:dyDescent="0.35">
      <c r="E220" s="84"/>
      <c r="F220" s="140"/>
    </row>
    <row r="221" spans="5:6" ht="15.75" customHeight="1" x14ac:dyDescent="0.35">
      <c r="E221" s="84"/>
      <c r="F221" s="140"/>
    </row>
    <row r="222" spans="5:6" ht="15.75" customHeight="1" x14ac:dyDescent="0.35">
      <c r="E222" s="84"/>
      <c r="F222" s="140"/>
    </row>
    <row r="223" spans="5:6" ht="15.75" customHeight="1" x14ac:dyDescent="0.35">
      <c r="E223" s="84"/>
      <c r="F223" s="140"/>
    </row>
    <row r="224" spans="5:6" ht="15.75" customHeight="1" x14ac:dyDescent="0.35">
      <c r="E224" s="84"/>
      <c r="F224" s="140"/>
    </row>
    <row r="225" spans="5:6" ht="15.75" customHeight="1" x14ac:dyDescent="0.35">
      <c r="E225" s="84"/>
      <c r="F225" s="140"/>
    </row>
    <row r="226" spans="5:6" ht="15.75" customHeight="1" x14ac:dyDescent="0.35">
      <c r="E226" s="84"/>
      <c r="F226" s="140"/>
    </row>
    <row r="227" spans="5:6" ht="15.75" customHeight="1" x14ac:dyDescent="0.35">
      <c r="E227" s="84"/>
      <c r="F227" s="140"/>
    </row>
    <row r="228" spans="5:6" ht="15.75" customHeight="1" x14ac:dyDescent="0.35">
      <c r="E228" s="84"/>
      <c r="F228" s="140"/>
    </row>
    <row r="229" spans="5:6" ht="15.75" customHeight="1" x14ac:dyDescent="0.35">
      <c r="E229" s="84"/>
      <c r="F229" s="140"/>
    </row>
    <row r="230" spans="5:6" ht="15.75" customHeight="1" x14ac:dyDescent="0.35">
      <c r="E230" s="84"/>
      <c r="F230" s="140"/>
    </row>
    <row r="231" spans="5:6" ht="15.75" customHeight="1" x14ac:dyDescent="0.35">
      <c r="E231" s="84"/>
      <c r="F231" s="140"/>
    </row>
    <row r="232" spans="5:6" ht="15.75" customHeight="1" x14ac:dyDescent="0.35">
      <c r="E232" s="84"/>
      <c r="F232" s="140"/>
    </row>
    <row r="233" spans="5:6" ht="15.75" customHeight="1" x14ac:dyDescent="0.35">
      <c r="E233" s="84"/>
      <c r="F233" s="140"/>
    </row>
    <row r="234" spans="5:6" ht="15.75" customHeight="1" x14ac:dyDescent="0.35">
      <c r="E234" s="84"/>
      <c r="F234" s="140"/>
    </row>
    <row r="235" spans="5:6" ht="15.75" customHeight="1" x14ac:dyDescent="0.35">
      <c r="E235" s="84"/>
      <c r="F235" s="140"/>
    </row>
    <row r="236" spans="5:6" ht="15.75" customHeight="1" x14ac:dyDescent="0.35">
      <c r="E236" s="84"/>
      <c r="F236" s="140"/>
    </row>
    <row r="237" spans="5:6" ht="15.75" customHeight="1" x14ac:dyDescent="0.35">
      <c r="E237" s="84"/>
      <c r="F237" s="140"/>
    </row>
    <row r="238" spans="5:6" ht="15.75" customHeight="1" x14ac:dyDescent="0.35">
      <c r="E238" s="84"/>
      <c r="F238" s="140"/>
    </row>
    <row r="239" spans="5:6" ht="15.75" customHeight="1" x14ac:dyDescent="0.35">
      <c r="E239" s="84"/>
      <c r="F239" s="140"/>
    </row>
    <row r="240" spans="5:6" ht="15.75" customHeight="1" x14ac:dyDescent="0.35">
      <c r="E240" s="84"/>
      <c r="F240" s="140"/>
    </row>
    <row r="241" spans="5:6" ht="15.75" customHeight="1" x14ac:dyDescent="0.35">
      <c r="E241" s="84"/>
      <c r="F241" s="140"/>
    </row>
    <row r="242" spans="5:6" ht="15.75" customHeight="1" x14ac:dyDescent="0.35">
      <c r="E242" s="84"/>
      <c r="F242" s="140"/>
    </row>
    <row r="243" spans="5:6" ht="15.75" customHeight="1" x14ac:dyDescent="0.35">
      <c r="E243" s="84"/>
      <c r="F243" s="140"/>
    </row>
    <row r="244" spans="5:6" ht="15.75" customHeight="1" x14ac:dyDescent="0.35">
      <c r="E244" s="84"/>
      <c r="F244" s="140"/>
    </row>
    <row r="245" spans="5:6" ht="15.75" customHeight="1" x14ac:dyDescent="0.35">
      <c r="E245" s="84"/>
      <c r="F245" s="140"/>
    </row>
    <row r="246" spans="5:6" ht="15.75" customHeight="1" x14ac:dyDescent="0.35">
      <c r="E246" s="84"/>
      <c r="F246" s="140"/>
    </row>
    <row r="247" spans="5:6" ht="15.75" customHeight="1" x14ac:dyDescent="0.35">
      <c r="E247" s="84"/>
      <c r="F247" s="140"/>
    </row>
    <row r="248" spans="5:6" ht="15.75" customHeight="1" x14ac:dyDescent="0.35">
      <c r="E248" s="84"/>
      <c r="F248" s="140"/>
    </row>
    <row r="249" spans="5:6" ht="15.75" customHeight="1" x14ac:dyDescent="0.35">
      <c r="E249" s="84"/>
      <c r="F249" s="140"/>
    </row>
    <row r="250" spans="5:6" ht="15.75" customHeight="1" x14ac:dyDescent="0.35">
      <c r="E250" s="84"/>
      <c r="F250" s="140"/>
    </row>
    <row r="251" spans="5:6" ht="15.75" customHeight="1" x14ac:dyDescent="0.35">
      <c r="E251" s="84"/>
      <c r="F251" s="140"/>
    </row>
    <row r="252" spans="5:6" ht="15.75" customHeight="1" x14ac:dyDescent="0.35">
      <c r="E252" s="84"/>
      <c r="F252" s="140"/>
    </row>
    <row r="253" spans="5:6" ht="15.75" customHeight="1" x14ac:dyDescent="0.35">
      <c r="E253" s="84"/>
      <c r="F253" s="140"/>
    </row>
    <row r="254" spans="5:6" ht="15.75" customHeight="1" x14ac:dyDescent="0.35">
      <c r="E254" s="84"/>
      <c r="F254" s="140"/>
    </row>
    <row r="255" spans="5:6" ht="15.75" customHeight="1" x14ac:dyDescent="0.35">
      <c r="E255" s="84"/>
      <c r="F255" s="140"/>
    </row>
    <row r="256" spans="5:6" ht="15.75" customHeight="1" x14ac:dyDescent="0.35">
      <c r="E256" s="84"/>
      <c r="F256" s="140"/>
    </row>
    <row r="257" spans="5:6" ht="15.75" customHeight="1" x14ac:dyDescent="0.35">
      <c r="E257" s="84"/>
      <c r="F257" s="140"/>
    </row>
    <row r="258" spans="5:6" ht="15.75" customHeight="1" x14ac:dyDescent="0.35">
      <c r="E258" s="84"/>
      <c r="F258" s="140"/>
    </row>
    <row r="259" spans="5:6" ht="15.75" customHeight="1" x14ac:dyDescent="0.35">
      <c r="E259" s="84"/>
      <c r="F259" s="140"/>
    </row>
    <row r="260" spans="5:6" ht="15.75" customHeight="1" x14ac:dyDescent="0.35">
      <c r="E260" s="84"/>
      <c r="F260" s="140"/>
    </row>
    <row r="261" spans="5:6" ht="15.75" customHeight="1" x14ac:dyDescent="0.35">
      <c r="E261" s="84"/>
      <c r="F261" s="140"/>
    </row>
    <row r="262" spans="5:6" ht="15.75" customHeight="1" x14ac:dyDescent="0.35">
      <c r="E262" s="84"/>
      <c r="F262" s="140"/>
    </row>
    <row r="263" spans="5:6" ht="15.75" customHeight="1" x14ac:dyDescent="0.35">
      <c r="E263" s="84"/>
      <c r="F263" s="140"/>
    </row>
    <row r="264" spans="5:6" ht="15.75" customHeight="1" x14ac:dyDescent="0.35">
      <c r="E264" s="84"/>
      <c r="F264" s="140"/>
    </row>
    <row r="265" spans="5:6" ht="15.75" customHeight="1" x14ac:dyDescent="0.35">
      <c r="E265" s="84"/>
      <c r="F265" s="140"/>
    </row>
    <row r="266" spans="5:6" ht="15.75" customHeight="1" x14ac:dyDescent="0.35">
      <c r="E266" s="84"/>
      <c r="F266" s="140"/>
    </row>
    <row r="267" spans="5:6" ht="15.75" customHeight="1" x14ac:dyDescent="0.35">
      <c r="E267" s="84"/>
      <c r="F267" s="140"/>
    </row>
    <row r="268" spans="5:6" ht="15.75" customHeight="1" x14ac:dyDescent="0.35">
      <c r="E268" s="84"/>
      <c r="F268" s="140"/>
    </row>
    <row r="269" spans="5:6" ht="15.75" customHeight="1" x14ac:dyDescent="0.35">
      <c r="E269" s="84"/>
      <c r="F269" s="140"/>
    </row>
    <row r="270" spans="5:6" ht="15.75" customHeight="1" x14ac:dyDescent="0.35">
      <c r="E270" s="84"/>
      <c r="F270" s="140"/>
    </row>
    <row r="271" spans="5:6" ht="15.75" customHeight="1" x14ac:dyDescent="0.35">
      <c r="E271" s="84"/>
      <c r="F271" s="140"/>
    </row>
    <row r="272" spans="5:6" ht="15.75" customHeight="1" x14ac:dyDescent="0.35">
      <c r="E272" s="84"/>
      <c r="F272" s="140"/>
    </row>
    <row r="273" spans="5:6" ht="15.75" customHeight="1" x14ac:dyDescent="0.35">
      <c r="E273" s="84"/>
      <c r="F273" s="140"/>
    </row>
    <row r="274" spans="5:6" ht="15.75" customHeight="1" x14ac:dyDescent="0.35">
      <c r="E274" s="84"/>
      <c r="F274" s="140"/>
    </row>
    <row r="275" spans="5:6" ht="15.75" customHeight="1" x14ac:dyDescent="0.35">
      <c r="E275" s="84"/>
      <c r="F275" s="140"/>
    </row>
    <row r="276" spans="5:6" ht="15.75" customHeight="1" x14ac:dyDescent="0.35">
      <c r="E276" s="84"/>
      <c r="F276" s="140"/>
    </row>
    <row r="277" spans="5:6" ht="15.75" customHeight="1" x14ac:dyDescent="0.35">
      <c r="E277" s="84"/>
      <c r="F277" s="140"/>
    </row>
    <row r="278" spans="5:6" ht="15.75" customHeight="1" x14ac:dyDescent="0.35">
      <c r="E278" s="84"/>
      <c r="F278" s="140"/>
    </row>
    <row r="279" spans="5:6" ht="15.75" customHeight="1" x14ac:dyDescent="0.35">
      <c r="E279" s="84"/>
      <c r="F279" s="140"/>
    </row>
    <row r="280" spans="5:6" ht="15.75" customHeight="1" x14ac:dyDescent="0.35">
      <c r="E280" s="84"/>
      <c r="F280" s="140"/>
    </row>
    <row r="281" spans="5:6" ht="15.75" customHeight="1" x14ac:dyDescent="0.35">
      <c r="E281" s="84"/>
      <c r="F281" s="140"/>
    </row>
    <row r="282" spans="5:6" ht="15.75" customHeight="1" x14ac:dyDescent="0.35">
      <c r="E282" s="84"/>
      <c r="F282" s="140"/>
    </row>
    <row r="283" spans="5:6" ht="15.75" customHeight="1" x14ac:dyDescent="0.35">
      <c r="E283" s="84"/>
      <c r="F283" s="140"/>
    </row>
    <row r="284" spans="5:6" ht="15.75" customHeight="1" x14ac:dyDescent="0.35">
      <c r="E284" s="84"/>
      <c r="F284" s="140"/>
    </row>
    <row r="285" spans="5:6" ht="15.75" customHeight="1" x14ac:dyDescent="0.35">
      <c r="E285" s="84"/>
      <c r="F285" s="140"/>
    </row>
    <row r="286" spans="5:6" ht="15.75" customHeight="1" x14ac:dyDescent="0.35">
      <c r="E286" s="84"/>
      <c r="F286" s="140"/>
    </row>
    <row r="287" spans="5:6" ht="15.75" customHeight="1" x14ac:dyDescent="0.35">
      <c r="E287" s="84"/>
      <c r="F287" s="140"/>
    </row>
    <row r="288" spans="5:6" ht="15.75" customHeight="1" x14ac:dyDescent="0.35">
      <c r="E288" s="84"/>
      <c r="F288" s="140"/>
    </row>
    <row r="289" spans="5:6" ht="15.75" customHeight="1" x14ac:dyDescent="0.35">
      <c r="E289" s="84"/>
      <c r="F289" s="140"/>
    </row>
    <row r="290" spans="5:6" ht="15.75" customHeight="1" x14ac:dyDescent="0.35">
      <c r="E290" s="84"/>
      <c r="F290" s="140"/>
    </row>
    <row r="291" spans="5:6" ht="15.75" customHeight="1" x14ac:dyDescent="0.35">
      <c r="E291" s="84"/>
      <c r="F291" s="140"/>
    </row>
    <row r="292" spans="5:6" ht="15.75" customHeight="1" x14ac:dyDescent="0.35">
      <c r="E292" s="84"/>
      <c r="F292" s="140"/>
    </row>
    <row r="293" spans="5:6" ht="15.75" customHeight="1" x14ac:dyDescent="0.35">
      <c r="E293" s="84"/>
      <c r="F293" s="140"/>
    </row>
    <row r="294" spans="5:6" ht="15.75" customHeight="1" x14ac:dyDescent="0.35">
      <c r="E294" s="84"/>
      <c r="F294" s="140"/>
    </row>
    <row r="295" spans="5:6" ht="15.75" customHeight="1" x14ac:dyDescent="0.35">
      <c r="E295" s="84"/>
      <c r="F295" s="140"/>
    </row>
    <row r="296" spans="5:6" ht="15.75" customHeight="1" x14ac:dyDescent="0.35">
      <c r="E296" s="84"/>
      <c r="F296" s="140"/>
    </row>
    <row r="297" spans="5:6" ht="15.75" customHeight="1" x14ac:dyDescent="0.35">
      <c r="E297" s="84"/>
      <c r="F297" s="140"/>
    </row>
    <row r="298" spans="5:6" ht="15.75" customHeight="1" x14ac:dyDescent="0.35">
      <c r="E298" s="84"/>
      <c r="F298" s="140"/>
    </row>
    <row r="299" spans="5:6" ht="15.75" customHeight="1" x14ac:dyDescent="0.35">
      <c r="E299" s="84"/>
      <c r="F299" s="140"/>
    </row>
    <row r="300" spans="5:6" ht="15.75" customHeight="1" x14ac:dyDescent="0.35">
      <c r="E300" s="84"/>
      <c r="F300" s="140"/>
    </row>
    <row r="301" spans="5:6" ht="15.75" customHeight="1" x14ac:dyDescent="0.35">
      <c r="E301" s="84"/>
      <c r="F301" s="140"/>
    </row>
    <row r="302" spans="5:6" ht="15.75" customHeight="1" x14ac:dyDescent="0.35">
      <c r="E302" s="84"/>
      <c r="F302" s="140"/>
    </row>
    <row r="303" spans="5:6" ht="15.75" customHeight="1" x14ac:dyDescent="0.35">
      <c r="E303" s="84"/>
      <c r="F303" s="140"/>
    </row>
    <row r="304" spans="5:6" ht="15.75" customHeight="1" x14ac:dyDescent="0.35">
      <c r="E304" s="84"/>
      <c r="F304" s="140"/>
    </row>
    <row r="305" spans="5:6" ht="15.75" customHeight="1" x14ac:dyDescent="0.35">
      <c r="E305" s="84"/>
      <c r="F305" s="140"/>
    </row>
    <row r="306" spans="5:6" ht="15.75" customHeight="1" x14ac:dyDescent="0.35">
      <c r="E306" s="84"/>
      <c r="F306" s="140"/>
    </row>
    <row r="307" spans="5:6" ht="15.75" customHeight="1" x14ac:dyDescent="0.35">
      <c r="E307" s="84"/>
      <c r="F307" s="140"/>
    </row>
    <row r="308" spans="5:6" ht="15.75" customHeight="1" x14ac:dyDescent="0.35">
      <c r="E308" s="84"/>
      <c r="F308" s="140"/>
    </row>
    <row r="309" spans="5:6" ht="15.75" customHeight="1" x14ac:dyDescent="0.35">
      <c r="E309" s="84"/>
      <c r="F309" s="140"/>
    </row>
    <row r="310" spans="5:6" ht="15.75" customHeight="1" x14ac:dyDescent="0.35">
      <c r="E310" s="84"/>
      <c r="F310" s="140"/>
    </row>
    <row r="311" spans="5:6" ht="15.75" customHeight="1" x14ac:dyDescent="0.35">
      <c r="E311" s="84"/>
      <c r="F311" s="140"/>
    </row>
    <row r="312" spans="5:6" ht="15.75" customHeight="1" x14ac:dyDescent="0.35">
      <c r="E312" s="84"/>
      <c r="F312" s="140"/>
    </row>
    <row r="313" spans="5:6" ht="15.75" customHeight="1" x14ac:dyDescent="0.35">
      <c r="E313" s="84"/>
      <c r="F313" s="140"/>
    </row>
    <row r="314" spans="5:6" ht="15.75" customHeight="1" x14ac:dyDescent="0.35">
      <c r="E314" s="84"/>
      <c r="F314" s="140"/>
    </row>
    <row r="315" spans="5:6" ht="15.75" customHeight="1" x14ac:dyDescent="0.35">
      <c r="E315" s="84"/>
      <c r="F315" s="140"/>
    </row>
    <row r="316" spans="5:6" ht="15.75" customHeight="1" x14ac:dyDescent="0.35">
      <c r="E316" s="84"/>
      <c r="F316" s="140"/>
    </row>
    <row r="317" spans="5:6" ht="15.75" customHeight="1" x14ac:dyDescent="0.35">
      <c r="E317" s="84"/>
      <c r="F317" s="140"/>
    </row>
    <row r="318" spans="5:6" ht="15.75" customHeight="1" x14ac:dyDescent="0.35">
      <c r="E318" s="84"/>
      <c r="F318" s="140"/>
    </row>
    <row r="319" spans="5:6" ht="15.75" customHeight="1" x14ac:dyDescent="0.35">
      <c r="E319" s="84"/>
      <c r="F319" s="140"/>
    </row>
    <row r="320" spans="5:6" ht="15.75" customHeight="1" x14ac:dyDescent="0.35">
      <c r="E320" s="84"/>
      <c r="F320" s="140"/>
    </row>
    <row r="321" spans="5:6" ht="15.75" customHeight="1" x14ac:dyDescent="0.35">
      <c r="E321" s="84"/>
      <c r="F321" s="140"/>
    </row>
    <row r="322" spans="5:6" ht="15.75" customHeight="1" x14ac:dyDescent="0.35">
      <c r="E322" s="84"/>
      <c r="F322" s="140"/>
    </row>
    <row r="323" spans="5:6" ht="15.75" customHeight="1" x14ac:dyDescent="0.35">
      <c r="E323" s="84"/>
      <c r="F323" s="140"/>
    </row>
    <row r="324" spans="5:6" ht="15.75" customHeight="1" x14ac:dyDescent="0.35">
      <c r="E324" s="84"/>
      <c r="F324" s="140"/>
    </row>
    <row r="325" spans="5:6" ht="15.75" customHeight="1" x14ac:dyDescent="0.35">
      <c r="E325" s="84"/>
      <c r="F325" s="140"/>
    </row>
    <row r="326" spans="5:6" ht="15.75" customHeight="1" x14ac:dyDescent="0.35">
      <c r="E326" s="84"/>
      <c r="F326" s="140"/>
    </row>
    <row r="327" spans="5:6" ht="15.75" customHeight="1" x14ac:dyDescent="0.35">
      <c r="E327" s="84"/>
      <c r="F327" s="140"/>
    </row>
    <row r="328" spans="5:6" ht="15.75" customHeight="1" x14ac:dyDescent="0.35">
      <c r="E328" s="84"/>
      <c r="F328" s="140"/>
    </row>
    <row r="329" spans="5:6" ht="15.75" customHeight="1" x14ac:dyDescent="0.35">
      <c r="E329" s="84"/>
      <c r="F329" s="140"/>
    </row>
    <row r="330" spans="5:6" ht="15.75" customHeight="1" x14ac:dyDescent="0.35">
      <c r="E330" s="84"/>
      <c r="F330" s="140"/>
    </row>
    <row r="331" spans="5:6" ht="15.75" customHeight="1" x14ac:dyDescent="0.35">
      <c r="E331" s="84"/>
      <c r="F331" s="140"/>
    </row>
    <row r="332" spans="5:6" ht="15.75" customHeight="1" x14ac:dyDescent="0.35">
      <c r="E332" s="84"/>
      <c r="F332" s="140"/>
    </row>
    <row r="333" spans="5:6" ht="15.75" customHeight="1" x14ac:dyDescent="0.35">
      <c r="E333" s="84"/>
      <c r="F333" s="140"/>
    </row>
    <row r="334" spans="5:6" ht="15.75" customHeight="1" x14ac:dyDescent="0.35">
      <c r="E334" s="84"/>
      <c r="F334" s="140"/>
    </row>
    <row r="335" spans="5:6" ht="15.75" customHeight="1" x14ac:dyDescent="0.35">
      <c r="E335" s="84"/>
      <c r="F335" s="140"/>
    </row>
    <row r="336" spans="5:6" ht="15.75" customHeight="1" x14ac:dyDescent="0.35">
      <c r="E336" s="84"/>
      <c r="F336" s="140"/>
    </row>
    <row r="337" spans="5:6" ht="15.75" customHeight="1" x14ac:dyDescent="0.35">
      <c r="E337" s="84"/>
      <c r="F337" s="140"/>
    </row>
    <row r="338" spans="5:6" ht="15.75" customHeight="1" x14ac:dyDescent="0.35">
      <c r="E338" s="84"/>
      <c r="F338" s="140"/>
    </row>
    <row r="339" spans="5:6" ht="15.75" customHeight="1" x14ac:dyDescent="0.35">
      <c r="E339" s="84"/>
      <c r="F339" s="140"/>
    </row>
    <row r="340" spans="5:6" ht="15.75" customHeight="1" x14ac:dyDescent="0.35">
      <c r="E340" s="84"/>
      <c r="F340" s="140"/>
    </row>
    <row r="341" spans="5:6" ht="15.75" customHeight="1" x14ac:dyDescent="0.35">
      <c r="E341" s="84"/>
      <c r="F341" s="140"/>
    </row>
    <row r="342" spans="5:6" ht="15.75" customHeight="1" x14ac:dyDescent="0.35">
      <c r="E342" s="84"/>
      <c r="F342" s="140"/>
    </row>
    <row r="343" spans="5:6" ht="15.75" customHeight="1" x14ac:dyDescent="0.35">
      <c r="E343" s="84"/>
      <c r="F343" s="140"/>
    </row>
    <row r="344" spans="5:6" ht="15.75" customHeight="1" x14ac:dyDescent="0.35">
      <c r="E344" s="84"/>
      <c r="F344" s="140"/>
    </row>
    <row r="345" spans="5:6" ht="15.75" customHeight="1" x14ac:dyDescent="0.35">
      <c r="E345" s="84"/>
      <c r="F345" s="140"/>
    </row>
    <row r="346" spans="5:6" ht="15.75" customHeight="1" x14ac:dyDescent="0.35">
      <c r="E346" s="84"/>
      <c r="F346" s="140"/>
    </row>
    <row r="347" spans="5:6" ht="15.75" customHeight="1" x14ac:dyDescent="0.35">
      <c r="E347" s="84"/>
      <c r="F347" s="140"/>
    </row>
    <row r="348" spans="5:6" ht="15.75" customHeight="1" x14ac:dyDescent="0.35">
      <c r="E348" s="84"/>
      <c r="F348" s="140"/>
    </row>
    <row r="349" spans="5:6" ht="15.75" customHeight="1" x14ac:dyDescent="0.35">
      <c r="E349" s="84"/>
      <c r="F349" s="140"/>
    </row>
    <row r="350" spans="5:6" ht="15.75" customHeight="1" x14ac:dyDescent="0.35">
      <c r="E350" s="84"/>
      <c r="F350" s="140"/>
    </row>
    <row r="351" spans="5:6" ht="15.75" customHeight="1" x14ac:dyDescent="0.35">
      <c r="E351" s="84"/>
      <c r="F351" s="140"/>
    </row>
    <row r="352" spans="5:6" ht="15.75" customHeight="1" x14ac:dyDescent="0.35">
      <c r="E352" s="84"/>
      <c r="F352" s="140"/>
    </row>
    <row r="353" spans="5:6" ht="15.75" customHeight="1" x14ac:dyDescent="0.35">
      <c r="E353" s="84"/>
      <c r="F353" s="140"/>
    </row>
    <row r="354" spans="5:6" ht="15.75" customHeight="1" x14ac:dyDescent="0.35">
      <c r="E354" s="84"/>
      <c r="F354" s="140"/>
    </row>
    <row r="355" spans="5:6" ht="15.75" customHeight="1" x14ac:dyDescent="0.35">
      <c r="E355" s="84"/>
      <c r="F355" s="140"/>
    </row>
    <row r="356" spans="5:6" ht="15.75" customHeight="1" x14ac:dyDescent="0.35">
      <c r="E356" s="84"/>
      <c r="F356" s="140"/>
    </row>
    <row r="357" spans="5:6" ht="15.75" customHeight="1" x14ac:dyDescent="0.35">
      <c r="E357" s="84"/>
      <c r="F357" s="140"/>
    </row>
    <row r="358" spans="5:6" ht="15.75" customHeight="1" x14ac:dyDescent="0.35">
      <c r="E358" s="84"/>
      <c r="F358" s="140"/>
    </row>
    <row r="359" spans="5:6" ht="15.75" customHeight="1" x14ac:dyDescent="0.35">
      <c r="E359" s="84"/>
      <c r="F359" s="140"/>
    </row>
    <row r="360" spans="5:6" ht="15.75" customHeight="1" x14ac:dyDescent="0.35">
      <c r="E360" s="84"/>
      <c r="F360" s="140"/>
    </row>
    <row r="361" spans="5:6" ht="15.75" customHeight="1" x14ac:dyDescent="0.35">
      <c r="E361" s="84"/>
      <c r="F361" s="140"/>
    </row>
    <row r="362" spans="5:6" ht="15.75" customHeight="1" x14ac:dyDescent="0.35">
      <c r="E362" s="84"/>
      <c r="F362" s="140"/>
    </row>
    <row r="363" spans="5:6" ht="15.75" customHeight="1" x14ac:dyDescent="0.35">
      <c r="E363" s="84"/>
      <c r="F363" s="140"/>
    </row>
    <row r="364" spans="5:6" ht="15.75" customHeight="1" x14ac:dyDescent="0.35">
      <c r="E364" s="84"/>
      <c r="F364" s="140"/>
    </row>
    <row r="365" spans="5:6" ht="15.75" customHeight="1" x14ac:dyDescent="0.35">
      <c r="E365" s="84"/>
      <c r="F365" s="140"/>
    </row>
    <row r="366" spans="5:6" ht="15.75" customHeight="1" x14ac:dyDescent="0.35">
      <c r="E366" s="84"/>
      <c r="F366" s="140"/>
    </row>
    <row r="367" spans="5:6" ht="15.75" customHeight="1" x14ac:dyDescent="0.35">
      <c r="E367" s="84"/>
      <c r="F367" s="140"/>
    </row>
    <row r="368" spans="5:6" ht="15.75" customHeight="1" x14ac:dyDescent="0.35">
      <c r="E368" s="84"/>
      <c r="F368" s="140"/>
    </row>
    <row r="369" spans="5:6" ht="15.75" customHeight="1" x14ac:dyDescent="0.35">
      <c r="E369" s="84"/>
      <c r="F369" s="140"/>
    </row>
    <row r="370" spans="5:6" ht="15.75" customHeight="1" x14ac:dyDescent="0.35">
      <c r="E370" s="84"/>
      <c r="F370" s="140"/>
    </row>
    <row r="371" spans="5:6" ht="15.75" customHeight="1" x14ac:dyDescent="0.35">
      <c r="E371" s="84"/>
      <c r="F371" s="140"/>
    </row>
    <row r="372" spans="5:6" ht="15.75" customHeight="1" x14ac:dyDescent="0.35">
      <c r="E372" s="84"/>
      <c r="F372" s="140"/>
    </row>
    <row r="373" spans="5:6" ht="15.75" customHeight="1" x14ac:dyDescent="0.35">
      <c r="E373" s="84"/>
      <c r="F373" s="140"/>
    </row>
    <row r="374" spans="5:6" ht="15.75" customHeight="1" x14ac:dyDescent="0.35">
      <c r="E374" s="84"/>
      <c r="F374" s="140"/>
    </row>
    <row r="375" spans="5:6" ht="15.75" customHeight="1" x14ac:dyDescent="0.35">
      <c r="E375" s="84"/>
      <c r="F375" s="140"/>
    </row>
    <row r="376" spans="5:6" ht="15.75" customHeight="1" x14ac:dyDescent="0.35">
      <c r="E376" s="84"/>
      <c r="F376" s="140"/>
    </row>
    <row r="377" spans="5:6" ht="15.75" customHeight="1" x14ac:dyDescent="0.35">
      <c r="E377" s="84"/>
      <c r="F377" s="140"/>
    </row>
    <row r="378" spans="5:6" ht="15.75" customHeight="1" x14ac:dyDescent="0.35">
      <c r="E378" s="84"/>
      <c r="F378" s="140"/>
    </row>
    <row r="379" spans="5:6" ht="15.75" customHeight="1" x14ac:dyDescent="0.35">
      <c r="E379" s="84"/>
      <c r="F379" s="140"/>
    </row>
    <row r="380" spans="5:6" ht="15.75" customHeight="1" x14ac:dyDescent="0.35">
      <c r="E380" s="84"/>
      <c r="F380" s="140"/>
    </row>
    <row r="381" spans="5:6" ht="15.75" customHeight="1" x14ac:dyDescent="0.35">
      <c r="E381" s="84"/>
      <c r="F381" s="140"/>
    </row>
    <row r="382" spans="5:6" ht="15.75" customHeight="1" x14ac:dyDescent="0.35">
      <c r="E382" s="84"/>
      <c r="F382" s="140"/>
    </row>
    <row r="383" spans="5:6" ht="15.75" customHeight="1" x14ac:dyDescent="0.35">
      <c r="E383" s="84"/>
      <c r="F383" s="140"/>
    </row>
    <row r="384" spans="5:6" ht="15.75" customHeight="1" x14ac:dyDescent="0.35">
      <c r="E384" s="84"/>
      <c r="F384" s="140"/>
    </row>
    <row r="385" spans="5:6" ht="15.75" customHeight="1" x14ac:dyDescent="0.35">
      <c r="E385" s="84"/>
      <c r="F385" s="140"/>
    </row>
    <row r="386" spans="5:6" ht="15.75" customHeight="1" x14ac:dyDescent="0.35">
      <c r="E386" s="84"/>
      <c r="F386" s="140"/>
    </row>
    <row r="387" spans="5:6" ht="15.75" customHeight="1" x14ac:dyDescent="0.35">
      <c r="E387" s="84"/>
      <c r="F387" s="140"/>
    </row>
    <row r="388" spans="5:6" ht="15.75" customHeight="1" x14ac:dyDescent="0.35">
      <c r="E388" s="84"/>
      <c r="F388" s="140"/>
    </row>
    <row r="389" spans="5:6" ht="15.75" customHeight="1" x14ac:dyDescent="0.35">
      <c r="E389" s="84"/>
      <c r="F389" s="140"/>
    </row>
    <row r="390" spans="5:6" ht="15.75" customHeight="1" x14ac:dyDescent="0.35">
      <c r="E390" s="84"/>
      <c r="F390" s="140"/>
    </row>
    <row r="391" spans="5:6" ht="15.75" customHeight="1" x14ac:dyDescent="0.35">
      <c r="E391" s="84"/>
      <c r="F391" s="140"/>
    </row>
    <row r="392" spans="5:6" ht="15.75" customHeight="1" x14ac:dyDescent="0.35">
      <c r="E392" s="84"/>
      <c r="F392" s="140"/>
    </row>
    <row r="393" spans="5:6" ht="15.75" customHeight="1" x14ac:dyDescent="0.35">
      <c r="E393" s="84"/>
      <c r="F393" s="140"/>
    </row>
    <row r="394" spans="5:6" ht="15.75" customHeight="1" x14ac:dyDescent="0.35">
      <c r="E394" s="84"/>
      <c r="F394" s="140"/>
    </row>
    <row r="395" spans="5:6" ht="15.75" customHeight="1" x14ac:dyDescent="0.35">
      <c r="E395" s="84"/>
      <c r="F395" s="140"/>
    </row>
    <row r="396" spans="5:6" ht="15.75" customHeight="1" x14ac:dyDescent="0.35">
      <c r="E396" s="84"/>
      <c r="F396" s="140"/>
    </row>
    <row r="397" spans="5:6" ht="15.75" customHeight="1" x14ac:dyDescent="0.35">
      <c r="E397" s="84"/>
      <c r="F397" s="140"/>
    </row>
    <row r="398" spans="5:6" ht="15.75" customHeight="1" x14ac:dyDescent="0.35">
      <c r="E398" s="84"/>
      <c r="F398" s="140"/>
    </row>
    <row r="399" spans="5:6" ht="15.75" customHeight="1" x14ac:dyDescent="0.35">
      <c r="E399" s="84"/>
      <c r="F399" s="140"/>
    </row>
    <row r="400" spans="5:6" ht="15.75" customHeight="1" x14ac:dyDescent="0.35">
      <c r="E400" s="84"/>
      <c r="F400" s="140"/>
    </row>
    <row r="401" spans="5:6" ht="15.75" customHeight="1" x14ac:dyDescent="0.35">
      <c r="E401" s="84"/>
      <c r="F401" s="140"/>
    </row>
    <row r="402" spans="5:6" ht="15.75" customHeight="1" x14ac:dyDescent="0.35">
      <c r="E402" s="84"/>
      <c r="F402" s="140"/>
    </row>
    <row r="403" spans="5:6" ht="15.75" customHeight="1" x14ac:dyDescent="0.35">
      <c r="E403" s="84"/>
      <c r="F403" s="140"/>
    </row>
    <row r="404" spans="5:6" ht="15.75" customHeight="1" x14ac:dyDescent="0.35">
      <c r="E404" s="84"/>
      <c r="F404" s="140"/>
    </row>
    <row r="405" spans="5:6" ht="15.75" customHeight="1" x14ac:dyDescent="0.35">
      <c r="E405" s="84"/>
      <c r="F405" s="140"/>
    </row>
    <row r="406" spans="5:6" ht="15.75" customHeight="1" x14ac:dyDescent="0.35">
      <c r="E406" s="84"/>
      <c r="F406" s="140"/>
    </row>
    <row r="407" spans="5:6" ht="15.75" customHeight="1" x14ac:dyDescent="0.35">
      <c r="E407" s="84"/>
      <c r="F407" s="140"/>
    </row>
    <row r="408" spans="5:6" ht="15.75" customHeight="1" x14ac:dyDescent="0.35">
      <c r="E408" s="84"/>
      <c r="F408" s="140"/>
    </row>
    <row r="409" spans="5:6" ht="15.75" customHeight="1" x14ac:dyDescent="0.35">
      <c r="E409" s="84"/>
      <c r="F409" s="140"/>
    </row>
    <row r="410" spans="5:6" ht="15.75" customHeight="1" x14ac:dyDescent="0.35">
      <c r="E410" s="84"/>
      <c r="F410" s="140"/>
    </row>
    <row r="411" spans="5:6" ht="15.75" customHeight="1" x14ac:dyDescent="0.35">
      <c r="E411" s="84"/>
      <c r="F411" s="140"/>
    </row>
    <row r="412" spans="5:6" ht="15.75" customHeight="1" x14ac:dyDescent="0.35">
      <c r="E412" s="84"/>
      <c r="F412" s="140"/>
    </row>
    <row r="413" spans="5:6" ht="15.75" customHeight="1" x14ac:dyDescent="0.35">
      <c r="E413" s="84"/>
      <c r="F413" s="140"/>
    </row>
    <row r="414" spans="5:6" ht="15.75" customHeight="1" x14ac:dyDescent="0.35">
      <c r="E414" s="84"/>
      <c r="F414" s="140"/>
    </row>
    <row r="415" spans="5:6" ht="15.75" customHeight="1" x14ac:dyDescent="0.35">
      <c r="E415" s="84"/>
      <c r="F415" s="140"/>
    </row>
    <row r="416" spans="5:6" ht="15.75" customHeight="1" x14ac:dyDescent="0.35">
      <c r="E416" s="84"/>
      <c r="F416" s="140"/>
    </row>
    <row r="417" spans="5:6" ht="15.75" customHeight="1" x14ac:dyDescent="0.35">
      <c r="E417" s="84"/>
      <c r="F417" s="140"/>
    </row>
    <row r="418" spans="5:6" ht="15.75" customHeight="1" x14ac:dyDescent="0.35">
      <c r="E418" s="84"/>
      <c r="F418" s="140"/>
    </row>
    <row r="419" spans="5:6" ht="15.75" customHeight="1" x14ac:dyDescent="0.35">
      <c r="E419" s="84"/>
      <c r="F419" s="140"/>
    </row>
    <row r="420" spans="5:6" ht="15.75" customHeight="1" x14ac:dyDescent="0.35">
      <c r="E420" s="84"/>
      <c r="F420" s="140"/>
    </row>
    <row r="421" spans="5:6" ht="15.75" customHeight="1" x14ac:dyDescent="0.35">
      <c r="E421" s="84"/>
      <c r="F421" s="140"/>
    </row>
    <row r="422" spans="5:6" ht="15.75" customHeight="1" x14ac:dyDescent="0.35">
      <c r="E422" s="84"/>
      <c r="F422" s="140"/>
    </row>
    <row r="423" spans="5:6" ht="15.75" customHeight="1" x14ac:dyDescent="0.35">
      <c r="E423" s="84"/>
      <c r="F423" s="140"/>
    </row>
    <row r="424" spans="5:6" ht="15.75" customHeight="1" x14ac:dyDescent="0.35">
      <c r="E424" s="84"/>
      <c r="F424" s="140"/>
    </row>
    <row r="425" spans="5:6" ht="15.75" customHeight="1" x14ac:dyDescent="0.35">
      <c r="E425" s="84"/>
      <c r="F425" s="140"/>
    </row>
    <row r="426" spans="5:6" ht="15.75" customHeight="1" x14ac:dyDescent="0.35">
      <c r="E426" s="84"/>
      <c r="F426" s="140"/>
    </row>
    <row r="427" spans="5:6" ht="15.75" customHeight="1" x14ac:dyDescent="0.35">
      <c r="E427" s="84"/>
      <c r="F427" s="140"/>
    </row>
    <row r="428" spans="5:6" ht="15.75" customHeight="1" x14ac:dyDescent="0.35">
      <c r="E428" s="84"/>
      <c r="F428" s="140"/>
    </row>
    <row r="429" spans="5:6" ht="15.75" customHeight="1" x14ac:dyDescent="0.35">
      <c r="E429" s="84"/>
      <c r="F429" s="140"/>
    </row>
    <row r="430" spans="5:6" ht="15.75" customHeight="1" x14ac:dyDescent="0.35">
      <c r="E430" s="84"/>
      <c r="F430" s="140"/>
    </row>
    <row r="431" spans="5:6" ht="15.75" customHeight="1" x14ac:dyDescent="0.35">
      <c r="E431" s="84"/>
      <c r="F431" s="140"/>
    </row>
    <row r="432" spans="5:6" ht="15.75" customHeight="1" x14ac:dyDescent="0.35">
      <c r="E432" s="84"/>
      <c r="F432" s="140"/>
    </row>
    <row r="433" spans="5:6" ht="15.75" customHeight="1" x14ac:dyDescent="0.35">
      <c r="E433" s="84"/>
      <c r="F433" s="140"/>
    </row>
    <row r="434" spans="5:6" ht="15.75" customHeight="1" x14ac:dyDescent="0.35">
      <c r="E434" s="84"/>
      <c r="F434" s="140"/>
    </row>
    <row r="435" spans="5:6" ht="15.75" customHeight="1" x14ac:dyDescent="0.35">
      <c r="E435" s="84"/>
      <c r="F435" s="140"/>
    </row>
    <row r="436" spans="5:6" ht="15.75" customHeight="1" x14ac:dyDescent="0.35">
      <c r="E436" s="84"/>
      <c r="F436" s="140"/>
    </row>
    <row r="437" spans="5:6" ht="15.75" customHeight="1" x14ac:dyDescent="0.35">
      <c r="E437" s="84"/>
      <c r="F437" s="140"/>
    </row>
    <row r="438" spans="5:6" ht="15.75" customHeight="1" x14ac:dyDescent="0.35">
      <c r="E438" s="84"/>
      <c r="F438" s="140"/>
    </row>
    <row r="439" spans="5:6" ht="15.75" customHeight="1" x14ac:dyDescent="0.35">
      <c r="E439" s="84"/>
      <c r="F439" s="140"/>
    </row>
    <row r="440" spans="5:6" ht="15.75" customHeight="1" x14ac:dyDescent="0.35">
      <c r="E440" s="84"/>
      <c r="F440" s="140"/>
    </row>
    <row r="441" spans="5:6" ht="15.75" customHeight="1" x14ac:dyDescent="0.35">
      <c r="E441" s="84"/>
      <c r="F441" s="140"/>
    </row>
    <row r="442" spans="5:6" ht="15.75" customHeight="1" x14ac:dyDescent="0.35">
      <c r="E442" s="84"/>
      <c r="F442" s="140"/>
    </row>
    <row r="443" spans="5:6" ht="15.75" customHeight="1" x14ac:dyDescent="0.35">
      <c r="E443" s="84"/>
      <c r="F443" s="140"/>
    </row>
    <row r="444" spans="5:6" ht="15.75" customHeight="1" x14ac:dyDescent="0.35">
      <c r="E444" s="84"/>
      <c r="F444" s="140"/>
    </row>
    <row r="445" spans="5:6" ht="15.75" customHeight="1" x14ac:dyDescent="0.35">
      <c r="E445" s="84"/>
      <c r="F445" s="140"/>
    </row>
    <row r="446" spans="5:6" ht="15.75" customHeight="1" x14ac:dyDescent="0.35">
      <c r="E446" s="84"/>
      <c r="F446" s="140"/>
    </row>
    <row r="447" spans="5:6" ht="15.75" customHeight="1" x14ac:dyDescent="0.35">
      <c r="E447" s="84"/>
      <c r="F447" s="140"/>
    </row>
    <row r="448" spans="5:6" ht="15.75" customHeight="1" x14ac:dyDescent="0.35">
      <c r="E448" s="84"/>
      <c r="F448" s="140"/>
    </row>
    <row r="449" spans="5:6" ht="15.75" customHeight="1" x14ac:dyDescent="0.35">
      <c r="E449" s="84"/>
      <c r="F449" s="140"/>
    </row>
    <row r="450" spans="5:6" ht="15.75" customHeight="1" x14ac:dyDescent="0.35">
      <c r="E450" s="84"/>
      <c r="F450" s="140"/>
    </row>
    <row r="451" spans="5:6" ht="15.75" customHeight="1" x14ac:dyDescent="0.35">
      <c r="E451" s="84"/>
      <c r="F451" s="140"/>
    </row>
    <row r="452" spans="5:6" ht="15.75" customHeight="1" x14ac:dyDescent="0.35">
      <c r="E452" s="84"/>
      <c r="F452" s="140"/>
    </row>
    <row r="453" spans="5:6" ht="15.75" customHeight="1" x14ac:dyDescent="0.35">
      <c r="E453" s="84"/>
      <c r="F453" s="140"/>
    </row>
    <row r="454" spans="5:6" ht="15.75" customHeight="1" x14ac:dyDescent="0.35">
      <c r="E454" s="84"/>
      <c r="F454" s="140"/>
    </row>
    <row r="455" spans="5:6" ht="15.75" customHeight="1" x14ac:dyDescent="0.35">
      <c r="E455" s="84"/>
      <c r="F455" s="140"/>
    </row>
    <row r="456" spans="5:6" ht="15.75" customHeight="1" x14ac:dyDescent="0.35">
      <c r="E456" s="84"/>
      <c r="F456" s="140"/>
    </row>
    <row r="457" spans="5:6" ht="15.75" customHeight="1" x14ac:dyDescent="0.35">
      <c r="E457" s="84"/>
      <c r="F457" s="140"/>
    </row>
    <row r="458" spans="5:6" ht="15.75" customHeight="1" x14ac:dyDescent="0.35">
      <c r="E458" s="84"/>
      <c r="F458" s="140"/>
    </row>
    <row r="459" spans="5:6" ht="15.75" customHeight="1" x14ac:dyDescent="0.35">
      <c r="E459" s="84"/>
      <c r="F459" s="140"/>
    </row>
    <row r="460" spans="5:6" ht="15.75" customHeight="1" x14ac:dyDescent="0.35">
      <c r="E460" s="84"/>
      <c r="F460" s="140"/>
    </row>
    <row r="461" spans="5:6" ht="15.75" customHeight="1" x14ac:dyDescent="0.35">
      <c r="E461" s="84"/>
      <c r="F461" s="140"/>
    </row>
    <row r="462" spans="5:6" ht="15.75" customHeight="1" x14ac:dyDescent="0.35">
      <c r="E462" s="84"/>
      <c r="F462" s="140"/>
    </row>
    <row r="463" spans="5:6" ht="15.75" customHeight="1" x14ac:dyDescent="0.35">
      <c r="E463" s="84"/>
      <c r="F463" s="140"/>
    </row>
    <row r="464" spans="5:6" ht="15.75" customHeight="1" x14ac:dyDescent="0.35">
      <c r="E464" s="84"/>
      <c r="F464" s="140"/>
    </row>
    <row r="465" spans="5:6" ht="15.75" customHeight="1" x14ac:dyDescent="0.35">
      <c r="E465" s="84"/>
      <c r="F465" s="140"/>
    </row>
    <row r="466" spans="5:6" ht="15.75" customHeight="1" x14ac:dyDescent="0.35">
      <c r="E466" s="84"/>
      <c r="F466" s="140"/>
    </row>
    <row r="467" spans="5:6" ht="15.75" customHeight="1" x14ac:dyDescent="0.35">
      <c r="E467" s="84"/>
      <c r="F467" s="140"/>
    </row>
    <row r="468" spans="5:6" ht="15.75" customHeight="1" x14ac:dyDescent="0.35">
      <c r="E468" s="84"/>
      <c r="F468" s="140"/>
    </row>
    <row r="469" spans="5:6" ht="15.75" customHeight="1" x14ac:dyDescent="0.35">
      <c r="E469" s="84"/>
      <c r="F469" s="140"/>
    </row>
    <row r="470" spans="5:6" ht="15.75" customHeight="1" x14ac:dyDescent="0.35">
      <c r="E470" s="84"/>
      <c r="F470" s="140"/>
    </row>
    <row r="471" spans="5:6" ht="15.75" customHeight="1" x14ac:dyDescent="0.35">
      <c r="E471" s="84"/>
      <c r="F471" s="140"/>
    </row>
    <row r="472" spans="5:6" ht="15.75" customHeight="1" x14ac:dyDescent="0.35">
      <c r="E472" s="84"/>
      <c r="F472" s="140"/>
    </row>
    <row r="473" spans="5:6" ht="15.75" customHeight="1" x14ac:dyDescent="0.35">
      <c r="E473" s="84"/>
      <c r="F473" s="140"/>
    </row>
    <row r="474" spans="5:6" ht="15.75" customHeight="1" x14ac:dyDescent="0.35">
      <c r="E474" s="84"/>
      <c r="F474" s="140"/>
    </row>
    <row r="475" spans="5:6" ht="15.75" customHeight="1" x14ac:dyDescent="0.35">
      <c r="E475" s="84"/>
      <c r="F475" s="140"/>
    </row>
    <row r="476" spans="5:6" ht="15.75" customHeight="1" x14ac:dyDescent="0.35">
      <c r="E476" s="84"/>
      <c r="F476" s="140"/>
    </row>
    <row r="477" spans="5:6" ht="15.75" customHeight="1" x14ac:dyDescent="0.35">
      <c r="E477" s="84"/>
      <c r="F477" s="140"/>
    </row>
    <row r="478" spans="5:6" ht="15.75" customHeight="1" x14ac:dyDescent="0.35">
      <c r="E478" s="84"/>
      <c r="F478" s="140"/>
    </row>
    <row r="479" spans="5:6" ht="15.75" customHeight="1" x14ac:dyDescent="0.35">
      <c r="E479" s="84"/>
      <c r="F479" s="140"/>
    </row>
    <row r="480" spans="5:6" ht="15.75" customHeight="1" x14ac:dyDescent="0.35">
      <c r="E480" s="84"/>
      <c r="F480" s="140"/>
    </row>
    <row r="481" spans="5:6" ht="15.75" customHeight="1" x14ac:dyDescent="0.35">
      <c r="E481" s="84"/>
      <c r="F481" s="140"/>
    </row>
    <row r="482" spans="5:6" ht="15.75" customHeight="1" x14ac:dyDescent="0.35">
      <c r="E482" s="84"/>
      <c r="F482" s="140"/>
    </row>
    <row r="483" spans="5:6" ht="15.75" customHeight="1" x14ac:dyDescent="0.35">
      <c r="E483" s="84"/>
      <c r="F483" s="140"/>
    </row>
    <row r="484" spans="5:6" ht="15.75" customHeight="1" x14ac:dyDescent="0.35">
      <c r="E484" s="84"/>
      <c r="F484" s="140"/>
    </row>
    <row r="485" spans="5:6" ht="15.75" customHeight="1" x14ac:dyDescent="0.35">
      <c r="E485" s="84"/>
      <c r="F485" s="140"/>
    </row>
    <row r="486" spans="5:6" ht="15.75" customHeight="1" x14ac:dyDescent="0.35">
      <c r="E486" s="84"/>
      <c r="F486" s="140"/>
    </row>
    <row r="487" spans="5:6" ht="15.75" customHeight="1" x14ac:dyDescent="0.35">
      <c r="E487" s="84"/>
      <c r="F487" s="140"/>
    </row>
    <row r="488" spans="5:6" ht="15.75" customHeight="1" x14ac:dyDescent="0.35">
      <c r="E488" s="84"/>
      <c r="F488" s="140"/>
    </row>
    <row r="489" spans="5:6" ht="15.75" customHeight="1" x14ac:dyDescent="0.35">
      <c r="E489" s="84"/>
      <c r="F489" s="140"/>
    </row>
    <row r="490" spans="5:6" ht="15.75" customHeight="1" x14ac:dyDescent="0.35">
      <c r="E490" s="84"/>
      <c r="F490" s="140"/>
    </row>
    <row r="491" spans="5:6" ht="15.75" customHeight="1" x14ac:dyDescent="0.35">
      <c r="E491" s="84"/>
      <c r="F491" s="140"/>
    </row>
    <row r="492" spans="5:6" ht="15.75" customHeight="1" x14ac:dyDescent="0.35">
      <c r="E492" s="84"/>
      <c r="F492" s="140"/>
    </row>
    <row r="493" spans="5:6" ht="15.75" customHeight="1" x14ac:dyDescent="0.35">
      <c r="E493" s="84"/>
      <c r="F493" s="140"/>
    </row>
    <row r="494" spans="5:6" ht="15.75" customHeight="1" x14ac:dyDescent="0.35">
      <c r="E494" s="84"/>
      <c r="F494" s="140"/>
    </row>
    <row r="495" spans="5:6" ht="15.75" customHeight="1" x14ac:dyDescent="0.35">
      <c r="E495" s="84"/>
      <c r="F495" s="140"/>
    </row>
    <row r="496" spans="5:6" ht="15.75" customHeight="1" x14ac:dyDescent="0.35">
      <c r="E496" s="84"/>
      <c r="F496" s="140"/>
    </row>
    <row r="497" spans="5:6" ht="15.75" customHeight="1" x14ac:dyDescent="0.35">
      <c r="E497" s="84"/>
      <c r="F497" s="140"/>
    </row>
    <row r="498" spans="5:6" ht="15.75" customHeight="1" x14ac:dyDescent="0.35">
      <c r="E498" s="84"/>
      <c r="F498" s="140"/>
    </row>
    <row r="499" spans="5:6" ht="15.75" customHeight="1" x14ac:dyDescent="0.35">
      <c r="E499" s="84"/>
      <c r="F499" s="140"/>
    </row>
    <row r="500" spans="5:6" ht="15.75" customHeight="1" x14ac:dyDescent="0.35">
      <c r="E500" s="84"/>
      <c r="F500" s="140"/>
    </row>
    <row r="501" spans="5:6" ht="15.75" customHeight="1" x14ac:dyDescent="0.35">
      <c r="E501" s="84"/>
      <c r="F501" s="140"/>
    </row>
    <row r="502" spans="5:6" ht="15.75" customHeight="1" x14ac:dyDescent="0.35">
      <c r="E502" s="84"/>
      <c r="F502" s="140"/>
    </row>
    <row r="503" spans="5:6" ht="15.75" customHeight="1" x14ac:dyDescent="0.35">
      <c r="E503" s="84"/>
      <c r="F503" s="140"/>
    </row>
    <row r="504" spans="5:6" ht="15.75" customHeight="1" x14ac:dyDescent="0.35">
      <c r="E504" s="84"/>
      <c r="F504" s="140"/>
    </row>
    <row r="505" spans="5:6" ht="15.75" customHeight="1" x14ac:dyDescent="0.35">
      <c r="E505" s="84"/>
      <c r="F505" s="140"/>
    </row>
    <row r="506" spans="5:6" ht="15.75" customHeight="1" x14ac:dyDescent="0.35">
      <c r="E506" s="84"/>
      <c r="F506" s="140"/>
    </row>
    <row r="507" spans="5:6" ht="15.75" customHeight="1" x14ac:dyDescent="0.35">
      <c r="E507" s="84"/>
      <c r="F507" s="140"/>
    </row>
    <row r="508" spans="5:6" ht="15.75" customHeight="1" x14ac:dyDescent="0.35">
      <c r="E508" s="84"/>
      <c r="F508" s="140"/>
    </row>
    <row r="509" spans="5:6" ht="15.75" customHeight="1" x14ac:dyDescent="0.35">
      <c r="E509" s="84"/>
      <c r="F509" s="140"/>
    </row>
    <row r="510" spans="5:6" ht="15.75" customHeight="1" x14ac:dyDescent="0.35">
      <c r="E510" s="84"/>
      <c r="F510" s="140"/>
    </row>
    <row r="511" spans="5:6" ht="15.75" customHeight="1" x14ac:dyDescent="0.35">
      <c r="E511" s="84"/>
      <c r="F511" s="140"/>
    </row>
    <row r="512" spans="5:6" ht="15.75" customHeight="1" x14ac:dyDescent="0.35">
      <c r="E512" s="84"/>
      <c r="F512" s="140"/>
    </row>
    <row r="513" spans="5:6" ht="15.75" customHeight="1" x14ac:dyDescent="0.35">
      <c r="E513" s="84"/>
      <c r="F513" s="140"/>
    </row>
    <row r="514" spans="5:6" ht="15.75" customHeight="1" x14ac:dyDescent="0.35">
      <c r="E514" s="84"/>
      <c r="F514" s="140"/>
    </row>
    <row r="515" spans="5:6" ht="15.75" customHeight="1" x14ac:dyDescent="0.35">
      <c r="E515" s="84"/>
      <c r="F515" s="140"/>
    </row>
    <row r="516" spans="5:6" ht="15.75" customHeight="1" x14ac:dyDescent="0.35">
      <c r="E516" s="84"/>
      <c r="F516" s="140"/>
    </row>
    <row r="517" spans="5:6" ht="15.75" customHeight="1" x14ac:dyDescent="0.35">
      <c r="E517" s="84"/>
      <c r="F517" s="140"/>
    </row>
    <row r="518" spans="5:6" ht="15.75" customHeight="1" x14ac:dyDescent="0.35">
      <c r="E518" s="84"/>
      <c r="F518" s="140"/>
    </row>
    <row r="519" spans="5:6" ht="15.75" customHeight="1" x14ac:dyDescent="0.35">
      <c r="E519" s="84"/>
      <c r="F519" s="140"/>
    </row>
    <row r="520" spans="5:6" ht="15.75" customHeight="1" x14ac:dyDescent="0.35">
      <c r="E520" s="84"/>
      <c r="F520" s="140"/>
    </row>
    <row r="521" spans="5:6" ht="15.75" customHeight="1" x14ac:dyDescent="0.35">
      <c r="E521" s="84"/>
      <c r="F521" s="140"/>
    </row>
    <row r="522" spans="5:6" ht="15.75" customHeight="1" x14ac:dyDescent="0.35">
      <c r="E522" s="84"/>
      <c r="F522" s="140"/>
    </row>
    <row r="523" spans="5:6" ht="15.75" customHeight="1" x14ac:dyDescent="0.35">
      <c r="E523" s="84"/>
      <c r="F523" s="140"/>
    </row>
    <row r="524" spans="5:6" ht="15.75" customHeight="1" x14ac:dyDescent="0.35">
      <c r="E524" s="84"/>
      <c r="F524" s="140"/>
    </row>
    <row r="525" spans="5:6" ht="15.75" customHeight="1" x14ac:dyDescent="0.35">
      <c r="E525" s="84"/>
      <c r="F525" s="140"/>
    </row>
    <row r="526" spans="5:6" ht="15.75" customHeight="1" x14ac:dyDescent="0.35">
      <c r="E526" s="84"/>
      <c r="F526" s="140"/>
    </row>
    <row r="527" spans="5:6" ht="15.75" customHeight="1" x14ac:dyDescent="0.35">
      <c r="E527" s="84"/>
      <c r="F527" s="140"/>
    </row>
    <row r="528" spans="5:6" ht="15.75" customHeight="1" x14ac:dyDescent="0.35">
      <c r="E528" s="84"/>
      <c r="F528" s="140"/>
    </row>
    <row r="529" spans="5:6" ht="15.75" customHeight="1" x14ac:dyDescent="0.35">
      <c r="E529" s="84"/>
      <c r="F529" s="140"/>
    </row>
    <row r="530" spans="5:6" ht="15.75" customHeight="1" x14ac:dyDescent="0.35">
      <c r="E530" s="84"/>
      <c r="F530" s="140"/>
    </row>
    <row r="531" spans="5:6" ht="15.75" customHeight="1" x14ac:dyDescent="0.35">
      <c r="E531" s="84"/>
      <c r="F531" s="140"/>
    </row>
    <row r="532" spans="5:6" ht="15.75" customHeight="1" x14ac:dyDescent="0.35">
      <c r="E532" s="84"/>
      <c r="F532" s="140"/>
    </row>
    <row r="533" spans="5:6" ht="15.75" customHeight="1" x14ac:dyDescent="0.35">
      <c r="E533" s="84"/>
      <c r="F533" s="140"/>
    </row>
    <row r="534" spans="5:6" ht="15.75" customHeight="1" x14ac:dyDescent="0.35">
      <c r="E534" s="84"/>
      <c r="F534" s="140"/>
    </row>
    <row r="535" spans="5:6" ht="15.75" customHeight="1" x14ac:dyDescent="0.35">
      <c r="E535" s="84"/>
      <c r="F535" s="140"/>
    </row>
    <row r="536" spans="5:6" ht="15.75" customHeight="1" x14ac:dyDescent="0.35">
      <c r="E536" s="84"/>
      <c r="F536" s="140"/>
    </row>
    <row r="537" spans="5:6" ht="15.75" customHeight="1" x14ac:dyDescent="0.35">
      <c r="E537" s="84"/>
      <c r="F537" s="140"/>
    </row>
    <row r="538" spans="5:6" ht="15.75" customHeight="1" x14ac:dyDescent="0.35">
      <c r="E538" s="84"/>
      <c r="F538" s="140"/>
    </row>
    <row r="539" spans="5:6" ht="15.75" customHeight="1" x14ac:dyDescent="0.35">
      <c r="E539" s="84"/>
      <c r="F539" s="140"/>
    </row>
    <row r="540" spans="5:6" ht="15.75" customHeight="1" x14ac:dyDescent="0.35">
      <c r="E540" s="84"/>
      <c r="F540" s="140"/>
    </row>
    <row r="541" spans="5:6" ht="15.75" customHeight="1" x14ac:dyDescent="0.35">
      <c r="E541" s="84"/>
      <c r="F541" s="140"/>
    </row>
    <row r="542" spans="5:6" ht="15.75" customHeight="1" x14ac:dyDescent="0.35">
      <c r="E542" s="84"/>
      <c r="F542" s="140"/>
    </row>
    <row r="543" spans="5:6" ht="15.75" customHeight="1" x14ac:dyDescent="0.35">
      <c r="E543" s="84"/>
      <c r="F543" s="140"/>
    </row>
    <row r="544" spans="5:6" ht="15.75" customHeight="1" x14ac:dyDescent="0.35">
      <c r="E544" s="84"/>
      <c r="F544" s="140"/>
    </row>
    <row r="545" spans="5:6" ht="15.75" customHeight="1" x14ac:dyDescent="0.35">
      <c r="E545" s="84"/>
      <c r="F545" s="140"/>
    </row>
    <row r="546" spans="5:6" ht="15.75" customHeight="1" x14ac:dyDescent="0.35">
      <c r="E546" s="84"/>
      <c r="F546" s="140"/>
    </row>
    <row r="547" spans="5:6" ht="15.75" customHeight="1" x14ac:dyDescent="0.35">
      <c r="E547" s="84"/>
      <c r="F547" s="140"/>
    </row>
    <row r="548" spans="5:6" ht="15.75" customHeight="1" x14ac:dyDescent="0.35">
      <c r="E548" s="84"/>
      <c r="F548" s="140"/>
    </row>
    <row r="549" spans="5:6" ht="15.75" customHeight="1" x14ac:dyDescent="0.35">
      <c r="E549" s="84"/>
      <c r="F549" s="140"/>
    </row>
    <row r="550" spans="5:6" ht="15.75" customHeight="1" x14ac:dyDescent="0.35">
      <c r="E550" s="84"/>
      <c r="F550" s="140"/>
    </row>
    <row r="551" spans="5:6" ht="15.75" customHeight="1" x14ac:dyDescent="0.35">
      <c r="E551" s="84"/>
      <c r="F551" s="140"/>
    </row>
    <row r="552" spans="5:6" ht="15.75" customHeight="1" x14ac:dyDescent="0.35">
      <c r="E552" s="84"/>
      <c r="F552" s="140"/>
    </row>
    <row r="553" spans="5:6" ht="15.75" customHeight="1" x14ac:dyDescent="0.35">
      <c r="E553" s="84"/>
      <c r="F553" s="140"/>
    </row>
    <row r="554" spans="5:6" ht="15.75" customHeight="1" x14ac:dyDescent="0.35">
      <c r="E554" s="84"/>
      <c r="F554" s="140"/>
    </row>
    <row r="555" spans="5:6" ht="15.75" customHeight="1" x14ac:dyDescent="0.35">
      <c r="E555" s="84"/>
      <c r="F555" s="140"/>
    </row>
    <row r="556" spans="5:6" ht="15.75" customHeight="1" x14ac:dyDescent="0.35">
      <c r="E556" s="84"/>
      <c r="F556" s="140"/>
    </row>
    <row r="557" spans="5:6" ht="15.75" customHeight="1" x14ac:dyDescent="0.35">
      <c r="E557" s="84"/>
      <c r="F557" s="140"/>
    </row>
    <row r="558" spans="5:6" ht="15.75" customHeight="1" x14ac:dyDescent="0.35">
      <c r="E558" s="84"/>
      <c r="F558" s="140"/>
    </row>
    <row r="559" spans="5:6" ht="15.75" customHeight="1" x14ac:dyDescent="0.35">
      <c r="E559" s="84"/>
      <c r="F559" s="140"/>
    </row>
    <row r="560" spans="5:6" ht="15.75" customHeight="1" x14ac:dyDescent="0.35">
      <c r="E560" s="84"/>
      <c r="F560" s="140"/>
    </row>
    <row r="561" spans="5:6" ht="15.75" customHeight="1" x14ac:dyDescent="0.35">
      <c r="E561" s="84"/>
      <c r="F561" s="140"/>
    </row>
    <row r="562" spans="5:6" ht="15.75" customHeight="1" x14ac:dyDescent="0.35">
      <c r="E562" s="84"/>
      <c r="F562" s="140"/>
    </row>
    <row r="563" spans="5:6" ht="15.75" customHeight="1" x14ac:dyDescent="0.35">
      <c r="E563" s="84"/>
      <c r="F563" s="140"/>
    </row>
    <row r="564" spans="5:6" ht="15.75" customHeight="1" x14ac:dyDescent="0.35">
      <c r="E564" s="84"/>
      <c r="F564" s="140"/>
    </row>
    <row r="565" spans="5:6" ht="15.75" customHeight="1" x14ac:dyDescent="0.35">
      <c r="E565" s="84"/>
      <c r="F565" s="140"/>
    </row>
    <row r="566" spans="5:6" ht="15.75" customHeight="1" x14ac:dyDescent="0.35">
      <c r="E566" s="84"/>
      <c r="F566" s="140"/>
    </row>
    <row r="567" spans="5:6" ht="15.75" customHeight="1" x14ac:dyDescent="0.35">
      <c r="E567" s="84"/>
      <c r="F567" s="140"/>
    </row>
    <row r="568" spans="5:6" ht="15.75" customHeight="1" x14ac:dyDescent="0.35">
      <c r="E568" s="84"/>
      <c r="F568" s="140"/>
    </row>
    <row r="569" spans="5:6" ht="15.75" customHeight="1" x14ac:dyDescent="0.35">
      <c r="E569" s="84"/>
      <c r="F569" s="140"/>
    </row>
    <row r="570" spans="5:6" ht="15.75" customHeight="1" x14ac:dyDescent="0.35">
      <c r="E570" s="84"/>
      <c r="F570" s="140"/>
    </row>
    <row r="571" spans="5:6" ht="15.75" customHeight="1" x14ac:dyDescent="0.35">
      <c r="E571" s="84"/>
      <c r="F571" s="140"/>
    </row>
    <row r="572" spans="5:6" ht="15.75" customHeight="1" x14ac:dyDescent="0.35">
      <c r="E572" s="84"/>
      <c r="F572" s="140"/>
    </row>
    <row r="573" spans="5:6" ht="15.75" customHeight="1" x14ac:dyDescent="0.35">
      <c r="E573" s="84"/>
      <c r="F573" s="140"/>
    </row>
    <row r="574" spans="5:6" ht="15.75" customHeight="1" x14ac:dyDescent="0.35">
      <c r="E574" s="84"/>
      <c r="F574" s="140"/>
    </row>
    <row r="575" spans="5:6" ht="15.75" customHeight="1" x14ac:dyDescent="0.35">
      <c r="E575" s="84"/>
      <c r="F575" s="140"/>
    </row>
    <row r="576" spans="5:6" ht="15.75" customHeight="1" x14ac:dyDescent="0.35">
      <c r="E576" s="84"/>
      <c r="F576" s="140"/>
    </row>
    <row r="577" spans="5:6" ht="15.75" customHeight="1" x14ac:dyDescent="0.35">
      <c r="E577" s="84"/>
      <c r="F577" s="140"/>
    </row>
    <row r="578" spans="5:6" ht="15.75" customHeight="1" x14ac:dyDescent="0.35">
      <c r="E578" s="84"/>
      <c r="F578" s="140"/>
    </row>
    <row r="579" spans="5:6" ht="15.75" customHeight="1" x14ac:dyDescent="0.35">
      <c r="E579" s="84"/>
      <c r="F579" s="140"/>
    </row>
    <row r="580" spans="5:6" ht="15.75" customHeight="1" x14ac:dyDescent="0.35">
      <c r="E580" s="84"/>
      <c r="F580" s="140"/>
    </row>
    <row r="581" spans="5:6" ht="15.75" customHeight="1" x14ac:dyDescent="0.35">
      <c r="E581" s="84"/>
      <c r="F581" s="140"/>
    </row>
    <row r="582" spans="5:6" ht="15.75" customHeight="1" x14ac:dyDescent="0.35">
      <c r="E582" s="84"/>
      <c r="F582" s="140"/>
    </row>
    <row r="583" spans="5:6" ht="15.75" customHeight="1" x14ac:dyDescent="0.35">
      <c r="E583" s="84"/>
      <c r="F583" s="140"/>
    </row>
    <row r="584" spans="5:6" ht="15.75" customHeight="1" x14ac:dyDescent="0.35">
      <c r="E584" s="84"/>
      <c r="F584" s="140"/>
    </row>
    <row r="585" spans="5:6" ht="15.75" customHeight="1" x14ac:dyDescent="0.35">
      <c r="E585" s="84"/>
      <c r="F585" s="140"/>
    </row>
    <row r="586" spans="5:6" ht="15.75" customHeight="1" x14ac:dyDescent="0.35">
      <c r="E586" s="84"/>
      <c r="F586" s="140"/>
    </row>
    <row r="587" spans="5:6" ht="15.75" customHeight="1" x14ac:dyDescent="0.35">
      <c r="E587" s="84"/>
      <c r="F587" s="140"/>
    </row>
    <row r="588" spans="5:6" ht="15.75" customHeight="1" x14ac:dyDescent="0.35">
      <c r="E588" s="84"/>
      <c r="F588" s="140"/>
    </row>
    <row r="589" spans="5:6" ht="15.75" customHeight="1" x14ac:dyDescent="0.35">
      <c r="E589" s="84"/>
      <c r="F589" s="140"/>
    </row>
    <row r="590" spans="5:6" ht="15.75" customHeight="1" x14ac:dyDescent="0.35">
      <c r="E590" s="84"/>
      <c r="F590" s="140"/>
    </row>
    <row r="591" spans="5:6" ht="15.75" customHeight="1" x14ac:dyDescent="0.35">
      <c r="E591" s="84"/>
      <c r="F591" s="140"/>
    </row>
    <row r="592" spans="5:6" ht="15.75" customHeight="1" x14ac:dyDescent="0.35">
      <c r="E592" s="84"/>
      <c r="F592" s="140"/>
    </row>
    <row r="593" spans="5:6" ht="15.75" customHeight="1" x14ac:dyDescent="0.35">
      <c r="E593" s="84"/>
      <c r="F593" s="140"/>
    </row>
    <row r="594" spans="5:6" ht="15.75" customHeight="1" x14ac:dyDescent="0.35">
      <c r="E594" s="84"/>
      <c r="F594" s="140"/>
    </row>
    <row r="595" spans="5:6" ht="15.75" customHeight="1" x14ac:dyDescent="0.35">
      <c r="E595" s="84"/>
      <c r="F595" s="140"/>
    </row>
    <row r="596" spans="5:6" ht="15.75" customHeight="1" x14ac:dyDescent="0.35">
      <c r="E596" s="84"/>
      <c r="F596" s="140"/>
    </row>
    <row r="597" spans="5:6" ht="15.75" customHeight="1" x14ac:dyDescent="0.35">
      <c r="E597" s="84"/>
      <c r="F597" s="140"/>
    </row>
    <row r="598" spans="5:6" ht="15.75" customHeight="1" x14ac:dyDescent="0.35">
      <c r="E598" s="84"/>
      <c r="F598" s="140"/>
    </row>
    <row r="599" spans="5:6" ht="15.75" customHeight="1" x14ac:dyDescent="0.35">
      <c r="E599" s="84"/>
      <c r="F599" s="140"/>
    </row>
    <row r="600" spans="5:6" ht="15.75" customHeight="1" x14ac:dyDescent="0.35">
      <c r="E600" s="84"/>
      <c r="F600" s="140"/>
    </row>
    <row r="601" spans="5:6" ht="15.75" customHeight="1" x14ac:dyDescent="0.35">
      <c r="E601" s="84"/>
      <c r="F601" s="140"/>
    </row>
    <row r="602" spans="5:6" ht="15.75" customHeight="1" x14ac:dyDescent="0.35">
      <c r="E602" s="84"/>
      <c r="F602" s="140"/>
    </row>
    <row r="603" spans="5:6" ht="15.75" customHeight="1" x14ac:dyDescent="0.35">
      <c r="E603" s="84"/>
      <c r="F603" s="140"/>
    </row>
    <row r="604" spans="5:6" ht="15.75" customHeight="1" x14ac:dyDescent="0.35">
      <c r="E604" s="84"/>
      <c r="F604" s="140"/>
    </row>
    <row r="605" spans="5:6" ht="15.75" customHeight="1" x14ac:dyDescent="0.35">
      <c r="E605" s="84"/>
      <c r="F605" s="140"/>
    </row>
    <row r="606" spans="5:6" ht="15.75" customHeight="1" x14ac:dyDescent="0.35">
      <c r="E606" s="84"/>
      <c r="F606" s="140"/>
    </row>
    <row r="607" spans="5:6" ht="15.75" customHeight="1" x14ac:dyDescent="0.35">
      <c r="E607" s="84"/>
      <c r="F607" s="140"/>
    </row>
    <row r="608" spans="5:6" ht="15.75" customHeight="1" x14ac:dyDescent="0.35">
      <c r="E608" s="84"/>
      <c r="F608" s="140"/>
    </row>
    <row r="609" spans="5:6" ht="15.75" customHeight="1" x14ac:dyDescent="0.35">
      <c r="E609" s="84"/>
      <c r="F609" s="140"/>
    </row>
    <row r="610" spans="5:6" ht="15.75" customHeight="1" x14ac:dyDescent="0.35">
      <c r="E610" s="84"/>
      <c r="F610" s="140"/>
    </row>
    <row r="611" spans="5:6" ht="15.75" customHeight="1" x14ac:dyDescent="0.35">
      <c r="E611" s="84"/>
      <c r="F611" s="140"/>
    </row>
    <row r="612" spans="5:6" ht="15.75" customHeight="1" x14ac:dyDescent="0.35">
      <c r="E612" s="84"/>
      <c r="F612" s="140"/>
    </row>
    <row r="613" spans="5:6" ht="15.75" customHeight="1" x14ac:dyDescent="0.35">
      <c r="E613" s="84"/>
      <c r="F613" s="140"/>
    </row>
    <row r="614" spans="5:6" ht="15.75" customHeight="1" x14ac:dyDescent="0.35">
      <c r="E614" s="84"/>
      <c r="F614" s="140"/>
    </row>
    <row r="615" spans="5:6" ht="15.75" customHeight="1" x14ac:dyDescent="0.35">
      <c r="E615" s="84"/>
      <c r="F615" s="140"/>
    </row>
    <row r="616" spans="5:6" ht="15.75" customHeight="1" x14ac:dyDescent="0.35">
      <c r="E616" s="84"/>
      <c r="F616" s="140"/>
    </row>
    <row r="617" spans="5:6" ht="15.75" customHeight="1" x14ac:dyDescent="0.35">
      <c r="E617" s="84"/>
      <c r="F617" s="140"/>
    </row>
    <row r="618" spans="5:6" ht="15.75" customHeight="1" x14ac:dyDescent="0.35">
      <c r="E618" s="84"/>
      <c r="F618" s="140"/>
    </row>
    <row r="619" spans="5:6" ht="15.75" customHeight="1" x14ac:dyDescent="0.35">
      <c r="E619" s="84"/>
      <c r="F619" s="140"/>
    </row>
    <row r="620" spans="5:6" ht="15.75" customHeight="1" x14ac:dyDescent="0.35">
      <c r="E620" s="84"/>
      <c r="F620" s="140"/>
    </row>
    <row r="621" spans="5:6" ht="15.75" customHeight="1" x14ac:dyDescent="0.35">
      <c r="E621" s="84"/>
      <c r="F621" s="140"/>
    </row>
    <row r="622" spans="5:6" ht="15.75" customHeight="1" x14ac:dyDescent="0.35">
      <c r="E622" s="84"/>
      <c r="F622" s="140"/>
    </row>
    <row r="623" spans="5:6" ht="15.75" customHeight="1" x14ac:dyDescent="0.35">
      <c r="E623" s="84"/>
      <c r="F623" s="140"/>
    </row>
    <row r="624" spans="5:6" ht="15.75" customHeight="1" x14ac:dyDescent="0.35">
      <c r="E624" s="84"/>
      <c r="F624" s="140"/>
    </row>
    <row r="625" spans="5:6" ht="15.75" customHeight="1" x14ac:dyDescent="0.35">
      <c r="E625" s="84"/>
      <c r="F625" s="140"/>
    </row>
    <row r="626" spans="5:6" ht="15.75" customHeight="1" x14ac:dyDescent="0.35">
      <c r="E626" s="84"/>
      <c r="F626" s="140"/>
    </row>
    <row r="627" spans="5:6" ht="15.75" customHeight="1" x14ac:dyDescent="0.35">
      <c r="E627" s="84"/>
      <c r="F627" s="140"/>
    </row>
    <row r="628" spans="5:6" ht="15.75" customHeight="1" x14ac:dyDescent="0.35">
      <c r="E628" s="84"/>
      <c r="F628" s="140"/>
    </row>
    <row r="629" spans="5:6" ht="15.75" customHeight="1" x14ac:dyDescent="0.35">
      <c r="E629" s="84"/>
      <c r="F629" s="140"/>
    </row>
    <row r="630" spans="5:6" ht="15.75" customHeight="1" x14ac:dyDescent="0.35">
      <c r="E630" s="84"/>
      <c r="F630" s="140"/>
    </row>
    <row r="631" spans="5:6" ht="15.75" customHeight="1" x14ac:dyDescent="0.35">
      <c r="E631" s="84"/>
      <c r="F631" s="140"/>
    </row>
    <row r="632" spans="5:6" ht="15.75" customHeight="1" x14ac:dyDescent="0.35">
      <c r="E632" s="84"/>
      <c r="F632" s="140"/>
    </row>
    <row r="633" spans="5:6" ht="15.75" customHeight="1" x14ac:dyDescent="0.35">
      <c r="E633" s="84"/>
      <c r="F633" s="140"/>
    </row>
    <row r="634" spans="5:6" ht="15.75" customHeight="1" x14ac:dyDescent="0.35">
      <c r="E634" s="84"/>
      <c r="F634" s="140"/>
    </row>
    <row r="635" spans="5:6" ht="15.75" customHeight="1" x14ac:dyDescent="0.35">
      <c r="E635" s="84"/>
      <c r="F635" s="140"/>
    </row>
    <row r="636" spans="5:6" ht="15.75" customHeight="1" x14ac:dyDescent="0.35">
      <c r="E636" s="84"/>
      <c r="F636" s="140"/>
    </row>
    <row r="637" spans="5:6" ht="15.75" customHeight="1" x14ac:dyDescent="0.35">
      <c r="E637" s="84"/>
      <c r="F637" s="140"/>
    </row>
    <row r="638" spans="5:6" ht="15.75" customHeight="1" x14ac:dyDescent="0.35">
      <c r="E638" s="84"/>
      <c r="F638" s="140"/>
    </row>
    <row r="639" spans="5:6" ht="15.75" customHeight="1" x14ac:dyDescent="0.35">
      <c r="E639" s="84"/>
      <c r="F639" s="140"/>
    </row>
    <row r="640" spans="5:6" ht="15.75" customHeight="1" x14ac:dyDescent="0.35">
      <c r="E640" s="84"/>
      <c r="F640" s="140"/>
    </row>
    <row r="641" spans="5:6" ht="15.75" customHeight="1" x14ac:dyDescent="0.35">
      <c r="E641" s="84"/>
      <c r="F641" s="140"/>
    </row>
    <row r="642" spans="5:6" ht="15.75" customHeight="1" x14ac:dyDescent="0.35">
      <c r="E642" s="84"/>
      <c r="F642" s="140"/>
    </row>
    <row r="643" spans="5:6" ht="15.75" customHeight="1" x14ac:dyDescent="0.35">
      <c r="E643" s="84"/>
      <c r="F643" s="140"/>
    </row>
    <row r="644" spans="5:6" ht="15.75" customHeight="1" x14ac:dyDescent="0.35">
      <c r="E644" s="84"/>
      <c r="F644" s="140"/>
    </row>
    <row r="645" spans="5:6" ht="15.75" customHeight="1" x14ac:dyDescent="0.35">
      <c r="E645" s="84"/>
      <c r="F645" s="140"/>
    </row>
    <row r="646" spans="5:6" ht="15.75" customHeight="1" x14ac:dyDescent="0.35">
      <c r="E646" s="84"/>
      <c r="F646" s="140"/>
    </row>
    <row r="647" spans="5:6" ht="15.75" customHeight="1" x14ac:dyDescent="0.35">
      <c r="E647" s="84"/>
      <c r="F647" s="140"/>
    </row>
    <row r="648" spans="5:6" ht="15.75" customHeight="1" x14ac:dyDescent="0.35">
      <c r="E648" s="84"/>
      <c r="F648" s="140"/>
    </row>
    <row r="649" spans="5:6" ht="15.75" customHeight="1" x14ac:dyDescent="0.35">
      <c r="E649" s="84"/>
      <c r="F649" s="140"/>
    </row>
    <row r="650" spans="5:6" ht="15.75" customHeight="1" x14ac:dyDescent="0.35">
      <c r="E650" s="84"/>
      <c r="F650" s="140"/>
    </row>
    <row r="651" spans="5:6" ht="15.75" customHeight="1" x14ac:dyDescent="0.35">
      <c r="E651" s="84"/>
      <c r="F651" s="140"/>
    </row>
    <row r="652" spans="5:6" ht="15.75" customHeight="1" x14ac:dyDescent="0.35">
      <c r="E652" s="84"/>
      <c r="F652" s="140"/>
    </row>
    <row r="653" spans="5:6" ht="15.75" customHeight="1" x14ac:dyDescent="0.35">
      <c r="E653" s="84"/>
      <c r="F653" s="140"/>
    </row>
    <row r="654" spans="5:6" ht="15.75" customHeight="1" x14ac:dyDescent="0.35">
      <c r="E654" s="84"/>
      <c r="F654" s="140"/>
    </row>
    <row r="655" spans="5:6" ht="15.75" customHeight="1" x14ac:dyDescent="0.35">
      <c r="E655" s="84"/>
      <c r="F655" s="140"/>
    </row>
    <row r="656" spans="5:6" ht="15.75" customHeight="1" x14ac:dyDescent="0.35">
      <c r="E656" s="84"/>
      <c r="F656" s="140"/>
    </row>
    <row r="657" spans="5:6" ht="15.75" customHeight="1" x14ac:dyDescent="0.35">
      <c r="E657" s="84"/>
      <c r="F657" s="140"/>
    </row>
    <row r="658" spans="5:6" ht="15.75" customHeight="1" x14ac:dyDescent="0.35">
      <c r="E658" s="84"/>
      <c r="F658" s="140"/>
    </row>
    <row r="659" spans="5:6" ht="15.75" customHeight="1" x14ac:dyDescent="0.35">
      <c r="E659" s="84"/>
      <c r="F659" s="140"/>
    </row>
    <row r="660" spans="5:6" ht="15.75" customHeight="1" x14ac:dyDescent="0.35">
      <c r="E660" s="84"/>
      <c r="F660" s="140"/>
    </row>
    <row r="661" spans="5:6" ht="15.75" customHeight="1" x14ac:dyDescent="0.35">
      <c r="E661" s="84"/>
      <c r="F661" s="140"/>
    </row>
    <row r="662" spans="5:6" ht="15.75" customHeight="1" x14ac:dyDescent="0.35">
      <c r="E662" s="84"/>
      <c r="F662" s="140"/>
    </row>
    <row r="663" spans="5:6" ht="15.75" customHeight="1" x14ac:dyDescent="0.35">
      <c r="E663" s="84"/>
      <c r="F663" s="140"/>
    </row>
    <row r="664" spans="5:6" ht="15.75" customHeight="1" x14ac:dyDescent="0.35">
      <c r="E664" s="84"/>
      <c r="F664" s="140"/>
    </row>
    <row r="665" spans="5:6" ht="15.75" customHeight="1" x14ac:dyDescent="0.35">
      <c r="E665" s="84"/>
      <c r="F665" s="140"/>
    </row>
    <row r="666" spans="5:6" ht="15.75" customHeight="1" x14ac:dyDescent="0.35">
      <c r="E666" s="84"/>
      <c r="F666" s="140"/>
    </row>
    <row r="667" spans="5:6" ht="15.75" customHeight="1" x14ac:dyDescent="0.35">
      <c r="E667" s="84"/>
      <c r="F667" s="140"/>
    </row>
    <row r="668" spans="5:6" ht="15.75" customHeight="1" x14ac:dyDescent="0.35">
      <c r="E668" s="84"/>
      <c r="F668" s="140"/>
    </row>
    <row r="669" spans="5:6" ht="15.75" customHeight="1" x14ac:dyDescent="0.35">
      <c r="E669" s="84"/>
      <c r="F669" s="140"/>
    </row>
    <row r="670" spans="5:6" ht="15.75" customHeight="1" x14ac:dyDescent="0.35">
      <c r="E670" s="84"/>
      <c r="F670" s="140"/>
    </row>
    <row r="671" spans="5:6" ht="15.75" customHeight="1" x14ac:dyDescent="0.35">
      <c r="E671" s="84"/>
      <c r="F671" s="140"/>
    </row>
    <row r="672" spans="5:6" ht="15.75" customHeight="1" x14ac:dyDescent="0.35">
      <c r="E672" s="84"/>
      <c r="F672" s="140"/>
    </row>
    <row r="673" spans="5:6" ht="15.75" customHeight="1" x14ac:dyDescent="0.35">
      <c r="E673" s="84"/>
      <c r="F673" s="140"/>
    </row>
    <row r="674" spans="5:6" ht="15.75" customHeight="1" x14ac:dyDescent="0.35">
      <c r="E674" s="84"/>
      <c r="F674" s="140"/>
    </row>
    <row r="675" spans="5:6" ht="15.75" customHeight="1" x14ac:dyDescent="0.35">
      <c r="E675" s="84"/>
      <c r="F675" s="140"/>
    </row>
    <row r="676" spans="5:6" ht="15.75" customHeight="1" x14ac:dyDescent="0.35">
      <c r="E676" s="84"/>
      <c r="F676" s="140"/>
    </row>
    <row r="677" spans="5:6" ht="15.75" customHeight="1" x14ac:dyDescent="0.35">
      <c r="E677" s="84"/>
      <c r="F677" s="140"/>
    </row>
    <row r="678" spans="5:6" ht="15.75" customHeight="1" x14ac:dyDescent="0.35">
      <c r="E678" s="84"/>
      <c r="F678" s="140"/>
    </row>
    <row r="679" spans="5:6" ht="15.75" customHeight="1" x14ac:dyDescent="0.35">
      <c r="E679" s="84"/>
      <c r="F679" s="140"/>
    </row>
    <row r="680" spans="5:6" ht="15.75" customHeight="1" x14ac:dyDescent="0.35">
      <c r="E680" s="84"/>
      <c r="F680" s="140"/>
    </row>
    <row r="681" spans="5:6" ht="15.75" customHeight="1" x14ac:dyDescent="0.35">
      <c r="E681" s="84"/>
      <c r="F681" s="140"/>
    </row>
    <row r="682" spans="5:6" ht="15.75" customHeight="1" x14ac:dyDescent="0.35">
      <c r="E682" s="84"/>
      <c r="F682" s="140"/>
    </row>
    <row r="683" spans="5:6" ht="15.75" customHeight="1" x14ac:dyDescent="0.35">
      <c r="E683" s="84"/>
      <c r="F683" s="140"/>
    </row>
    <row r="684" spans="5:6" ht="15.75" customHeight="1" x14ac:dyDescent="0.35">
      <c r="E684" s="84"/>
      <c r="F684" s="140"/>
    </row>
    <row r="685" spans="5:6" ht="15.75" customHeight="1" x14ac:dyDescent="0.35">
      <c r="E685" s="84"/>
      <c r="F685" s="140"/>
    </row>
    <row r="686" spans="5:6" ht="15.75" customHeight="1" x14ac:dyDescent="0.35">
      <c r="E686" s="84"/>
      <c r="F686" s="140"/>
    </row>
    <row r="687" spans="5:6" ht="15.75" customHeight="1" x14ac:dyDescent="0.35">
      <c r="E687" s="84"/>
      <c r="F687" s="140"/>
    </row>
    <row r="688" spans="5:6" ht="15.75" customHeight="1" x14ac:dyDescent="0.35">
      <c r="E688" s="84"/>
      <c r="F688" s="140"/>
    </row>
    <row r="689" spans="5:6" ht="15.75" customHeight="1" x14ac:dyDescent="0.35">
      <c r="E689" s="84"/>
      <c r="F689" s="140"/>
    </row>
    <row r="690" spans="5:6" ht="15.75" customHeight="1" x14ac:dyDescent="0.35">
      <c r="E690" s="84"/>
      <c r="F690" s="140"/>
    </row>
    <row r="691" spans="5:6" ht="15.75" customHeight="1" x14ac:dyDescent="0.35">
      <c r="E691" s="84"/>
      <c r="F691" s="140"/>
    </row>
    <row r="692" spans="5:6" ht="15.75" customHeight="1" x14ac:dyDescent="0.35">
      <c r="E692" s="84"/>
      <c r="F692" s="140"/>
    </row>
    <row r="693" spans="5:6" ht="15.75" customHeight="1" x14ac:dyDescent="0.35">
      <c r="E693" s="84"/>
      <c r="F693" s="140"/>
    </row>
    <row r="694" spans="5:6" ht="15.75" customHeight="1" x14ac:dyDescent="0.35">
      <c r="E694" s="84"/>
      <c r="F694" s="140"/>
    </row>
    <row r="695" spans="5:6" ht="15.75" customHeight="1" x14ac:dyDescent="0.35">
      <c r="E695" s="84"/>
      <c r="F695" s="140"/>
    </row>
    <row r="696" spans="5:6" ht="15.75" customHeight="1" x14ac:dyDescent="0.35">
      <c r="E696" s="84"/>
      <c r="F696" s="140"/>
    </row>
    <row r="697" spans="5:6" ht="15.75" customHeight="1" x14ac:dyDescent="0.35">
      <c r="E697" s="84"/>
      <c r="F697" s="140"/>
    </row>
    <row r="698" spans="5:6" ht="15.75" customHeight="1" x14ac:dyDescent="0.35">
      <c r="E698" s="84"/>
      <c r="F698" s="140"/>
    </row>
    <row r="699" spans="5:6" ht="15.75" customHeight="1" x14ac:dyDescent="0.35">
      <c r="E699" s="84"/>
      <c r="F699" s="140"/>
    </row>
    <row r="700" spans="5:6" ht="15.75" customHeight="1" x14ac:dyDescent="0.35">
      <c r="E700" s="84"/>
      <c r="F700" s="140"/>
    </row>
    <row r="701" spans="5:6" ht="15.75" customHeight="1" x14ac:dyDescent="0.35">
      <c r="E701" s="84"/>
      <c r="F701" s="140"/>
    </row>
    <row r="702" spans="5:6" ht="15.75" customHeight="1" x14ac:dyDescent="0.35">
      <c r="E702" s="84"/>
      <c r="F702" s="140"/>
    </row>
    <row r="703" spans="5:6" ht="15.75" customHeight="1" x14ac:dyDescent="0.35">
      <c r="E703" s="84"/>
      <c r="F703" s="140"/>
    </row>
    <row r="704" spans="5:6" ht="15.75" customHeight="1" x14ac:dyDescent="0.35">
      <c r="E704" s="84"/>
      <c r="F704" s="140"/>
    </row>
    <row r="705" spans="5:6" ht="15.75" customHeight="1" x14ac:dyDescent="0.35">
      <c r="E705" s="84"/>
      <c r="F705" s="140"/>
    </row>
    <row r="706" spans="5:6" ht="15.75" customHeight="1" x14ac:dyDescent="0.35">
      <c r="E706" s="84"/>
      <c r="F706" s="140"/>
    </row>
    <row r="707" spans="5:6" ht="15.75" customHeight="1" x14ac:dyDescent="0.35">
      <c r="E707" s="84"/>
      <c r="F707" s="140"/>
    </row>
    <row r="708" spans="5:6" ht="15.75" customHeight="1" x14ac:dyDescent="0.35">
      <c r="E708" s="84"/>
      <c r="F708" s="140"/>
    </row>
    <row r="709" spans="5:6" ht="15.75" customHeight="1" x14ac:dyDescent="0.35">
      <c r="E709" s="84"/>
      <c r="F709" s="140"/>
    </row>
    <row r="710" spans="5:6" ht="15.75" customHeight="1" x14ac:dyDescent="0.35">
      <c r="E710" s="84"/>
      <c r="F710" s="140"/>
    </row>
    <row r="711" spans="5:6" ht="15.75" customHeight="1" x14ac:dyDescent="0.35">
      <c r="E711" s="84"/>
      <c r="F711" s="140"/>
    </row>
    <row r="712" spans="5:6" ht="15.75" customHeight="1" x14ac:dyDescent="0.35">
      <c r="E712" s="84"/>
      <c r="F712" s="140"/>
    </row>
    <row r="713" spans="5:6" ht="15.75" customHeight="1" x14ac:dyDescent="0.35">
      <c r="E713" s="84"/>
      <c r="F713" s="140"/>
    </row>
    <row r="714" spans="5:6" ht="15.75" customHeight="1" x14ac:dyDescent="0.35">
      <c r="E714" s="84"/>
      <c r="F714" s="140"/>
    </row>
    <row r="715" spans="5:6" ht="15.75" customHeight="1" x14ac:dyDescent="0.35">
      <c r="E715" s="84"/>
      <c r="F715" s="140"/>
    </row>
    <row r="716" spans="5:6" ht="15.75" customHeight="1" x14ac:dyDescent="0.35">
      <c r="E716" s="84"/>
      <c r="F716" s="140"/>
    </row>
    <row r="717" spans="5:6" ht="15.75" customHeight="1" x14ac:dyDescent="0.35">
      <c r="E717" s="84"/>
      <c r="F717" s="140"/>
    </row>
    <row r="718" spans="5:6" ht="15.75" customHeight="1" x14ac:dyDescent="0.35">
      <c r="E718" s="84"/>
      <c r="F718" s="140"/>
    </row>
    <row r="719" spans="5:6" ht="15.75" customHeight="1" x14ac:dyDescent="0.35">
      <c r="E719" s="84"/>
      <c r="F719" s="140"/>
    </row>
    <row r="720" spans="5:6" ht="15.75" customHeight="1" x14ac:dyDescent="0.35">
      <c r="E720" s="84"/>
      <c r="F720" s="140"/>
    </row>
    <row r="721" spans="5:6" ht="15.75" customHeight="1" x14ac:dyDescent="0.35">
      <c r="E721" s="84"/>
      <c r="F721" s="140"/>
    </row>
    <row r="722" spans="5:6" ht="15.75" customHeight="1" x14ac:dyDescent="0.35">
      <c r="E722" s="84"/>
      <c r="F722" s="140"/>
    </row>
    <row r="723" spans="5:6" ht="15.75" customHeight="1" x14ac:dyDescent="0.35">
      <c r="E723" s="84"/>
      <c r="F723" s="140"/>
    </row>
    <row r="724" spans="5:6" ht="15.75" customHeight="1" x14ac:dyDescent="0.35">
      <c r="E724" s="84"/>
      <c r="F724" s="140"/>
    </row>
    <row r="725" spans="5:6" ht="15.75" customHeight="1" x14ac:dyDescent="0.35">
      <c r="E725" s="84"/>
      <c r="F725" s="140"/>
    </row>
    <row r="726" spans="5:6" ht="15.75" customHeight="1" x14ac:dyDescent="0.35">
      <c r="E726" s="84"/>
      <c r="F726" s="140"/>
    </row>
    <row r="727" spans="5:6" ht="15.75" customHeight="1" x14ac:dyDescent="0.35">
      <c r="E727" s="84"/>
      <c r="F727" s="140"/>
    </row>
    <row r="728" spans="5:6" ht="15.75" customHeight="1" x14ac:dyDescent="0.35">
      <c r="E728" s="84"/>
      <c r="F728" s="140"/>
    </row>
    <row r="729" spans="5:6" ht="15.75" customHeight="1" x14ac:dyDescent="0.35">
      <c r="E729" s="84"/>
      <c r="F729" s="140"/>
    </row>
    <row r="730" spans="5:6" ht="15.75" customHeight="1" x14ac:dyDescent="0.35">
      <c r="E730" s="84"/>
      <c r="F730" s="140"/>
    </row>
    <row r="731" spans="5:6" ht="15.75" customHeight="1" x14ac:dyDescent="0.35">
      <c r="E731" s="84"/>
      <c r="F731" s="140"/>
    </row>
    <row r="732" spans="5:6" ht="15.75" customHeight="1" x14ac:dyDescent="0.35">
      <c r="E732" s="84"/>
      <c r="F732" s="140"/>
    </row>
    <row r="733" spans="5:6" ht="15.75" customHeight="1" x14ac:dyDescent="0.35">
      <c r="E733" s="84"/>
      <c r="F733" s="140"/>
    </row>
    <row r="734" spans="5:6" ht="15.75" customHeight="1" x14ac:dyDescent="0.35">
      <c r="E734" s="84"/>
      <c r="F734" s="140"/>
    </row>
    <row r="735" spans="5:6" ht="15.75" customHeight="1" x14ac:dyDescent="0.35">
      <c r="E735" s="84"/>
      <c r="F735" s="140"/>
    </row>
    <row r="736" spans="5:6" ht="15.75" customHeight="1" x14ac:dyDescent="0.35">
      <c r="E736" s="84"/>
      <c r="F736" s="140"/>
    </row>
    <row r="737" spans="5:6" ht="15.75" customHeight="1" x14ac:dyDescent="0.35">
      <c r="E737" s="84"/>
      <c r="F737" s="140"/>
    </row>
    <row r="738" spans="5:6" ht="15.75" customHeight="1" x14ac:dyDescent="0.35">
      <c r="E738" s="84"/>
      <c r="F738" s="140"/>
    </row>
    <row r="739" spans="5:6" ht="15.75" customHeight="1" x14ac:dyDescent="0.35">
      <c r="E739" s="84"/>
      <c r="F739" s="140"/>
    </row>
    <row r="740" spans="5:6" ht="15.75" customHeight="1" x14ac:dyDescent="0.35">
      <c r="E740" s="84"/>
      <c r="F740" s="140"/>
    </row>
    <row r="741" spans="5:6" ht="15.75" customHeight="1" x14ac:dyDescent="0.35">
      <c r="E741" s="84"/>
      <c r="F741" s="140"/>
    </row>
    <row r="742" spans="5:6" ht="15.75" customHeight="1" x14ac:dyDescent="0.35">
      <c r="E742" s="84"/>
      <c r="F742" s="140"/>
    </row>
    <row r="743" spans="5:6" ht="15.75" customHeight="1" x14ac:dyDescent="0.35">
      <c r="E743" s="84"/>
      <c r="F743" s="140"/>
    </row>
    <row r="744" spans="5:6" ht="15.75" customHeight="1" x14ac:dyDescent="0.35">
      <c r="E744" s="84"/>
      <c r="F744" s="140"/>
    </row>
    <row r="745" spans="5:6" ht="15.75" customHeight="1" x14ac:dyDescent="0.35">
      <c r="E745" s="84"/>
      <c r="F745" s="140"/>
    </row>
    <row r="746" spans="5:6" ht="15.75" customHeight="1" x14ac:dyDescent="0.35">
      <c r="E746" s="84"/>
      <c r="F746" s="140"/>
    </row>
    <row r="747" spans="5:6" ht="15.75" customHeight="1" x14ac:dyDescent="0.35">
      <c r="E747" s="84"/>
      <c r="F747" s="140"/>
    </row>
    <row r="748" spans="5:6" ht="15.75" customHeight="1" x14ac:dyDescent="0.35">
      <c r="E748" s="84"/>
      <c r="F748" s="140"/>
    </row>
    <row r="749" spans="5:6" ht="15.75" customHeight="1" x14ac:dyDescent="0.35">
      <c r="E749" s="84"/>
      <c r="F749" s="140"/>
    </row>
    <row r="750" spans="5:6" ht="15.75" customHeight="1" x14ac:dyDescent="0.35">
      <c r="E750" s="84"/>
      <c r="F750" s="140"/>
    </row>
    <row r="751" spans="5:6" ht="15.75" customHeight="1" x14ac:dyDescent="0.35">
      <c r="E751" s="84"/>
      <c r="F751" s="140"/>
    </row>
    <row r="752" spans="5:6" ht="15.75" customHeight="1" x14ac:dyDescent="0.35">
      <c r="E752" s="84"/>
      <c r="F752" s="140"/>
    </row>
    <row r="753" spans="5:6" ht="15.75" customHeight="1" x14ac:dyDescent="0.35">
      <c r="E753" s="84"/>
      <c r="F753" s="140"/>
    </row>
    <row r="754" spans="5:6" ht="15.75" customHeight="1" x14ac:dyDescent="0.35">
      <c r="E754" s="84"/>
      <c r="F754" s="140"/>
    </row>
    <row r="755" spans="5:6" ht="15.75" customHeight="1" x14ac:dyDescent="0.35">
      <c r="E755" s="84"/>
      <c r="F755" s="140"/>
    </row>
    <row r="756" spans="5:6" ht="15.75" customHeight="1" x14ac:dyDescent="0.35">
      <c r="E756" s="84"/>
      <c r="F756" s="140"/>
    </row>
    <row r="757" spans="5:6" ht="15.75" customHeight="1" x14ac:dyDescent="0.35">
      <c r="E757" s="84"/>
      <c r="F757" s="140"/>
    </row>
    <row r="758" spans="5:6" ht="15.75" customHeight="1" x14ac:dyDescent="0.35">
      <c r="E758" s="84"/>
      <c r="F758" s="140"/>
    </row>
    <row r="759" spans="5:6" ht="15.75" customHeight="1" x14ac:dyDescent="0.35">
      <c r="E759" s="84"/>
      <c r="F759" s="140"/>
    </row>
    <row r="760" spans="5:6" ht="15.75" customHeight="1" x14ac:dyDescent="0.35">
      <c r="E760" s="84"/>
      <c r="F760" s="140"/>
    </row>
    <row r="761" spans="5:6" ht="15.75" customHeight="1" x14ac:dyDescent="0.35">
      <c r="E761" s="84"/>
      <c r="F761" s="140"/>
    </row>
    <row r="762" spans="5:6" ht="15.75" customHeight="1" x14ac:dyDescent="0.35">
      <c r="E762" s="84"/>
      <c r="F762" s="140"/>
    </row>
    <row r="763" spans="5:6" ht="15.75" customHeight="1" x14ac:dyDescent="0.35">
      <c r="E763" s="84"/>
      <c r="F763" s="140"/>
    </row>
    <row r="764" spans="5:6" ht="15.75" customHeight="1" x14ac:dyDescent="0.35">
      <c r="E764" s="84"/>
      <c r="F764" s="140"/>
    </row>
    <row r="765" spans="5:6" ht="15.75" customHeight="1" x14ac:dyDescent="0.35">
      <c r="E765" s="84"/>
      <c r="F765" s="140"/>
    </row>
    <row r="766" spans="5:6" ht="15.75" customHeight="1" x14ac:dyDescent="0.35">
      <c r="E766" s="84"/>
      <c r="F766" s="140"/>
    </row>
    <row r="767" spans="5:6" ht="15.75" customHeight="1" x14ac:dyDescent="0.35">
      <c r="E767" s="84"/>
      <c r="F767" s="140"/>
    </row>
    <row r="768" spans="5:6" ht="15.75" customHeight="1" x14ac:dyDescent="0.35">
      <c r="E768" s="84"/>
      <c r="F768" s="140"/>
    </row>
    <row r="769" spans="5:6" ht="15.75" customHeight="1" x14ac:dyDescent="0.35">
      <c r="E769" s="84"/>
      <c r="F769" s="140"/>
    </row>
    <row r="770" spans="5:6" ht="15.75" customHeight="1" x14ac:dyDescent="0.35">
      <c r="E770" s="84"/>
      <c r="F770" s="140"/>
    </row>
    <row r="771" spans="5:6" ht="15.75" customHeight="1" x14ac:dyDescent="0.35">
      <c r="E771" s="84"/>
      <c r="F771" s="140"/>
    </row>
    <row r="772" spans="5:6" ht="15.75" customHeight="1" x14ac:dyDescent="0.35">
      <c r="E772" s="84"/>
      <c r="F772" s="140"/>
    </row>
    <row r="773" spans="5:6" ht="15.75" customHeight="1" x14ac:dyDescent="0.35">
      <c r="E773" s="84"/>
      <c r="F773" s="140"/>
    </row>
    <row r="774" spans="5:6" ht="15.75" customHeight="1" x14ac:dyDescent="0.35">
      <c r="E774" s="84"/>
      <c r="F774" s="140"/>
    </row>
    <row r="775" spans="5:6" ht="15.75" customHeight="1" x14ac:dyDescent="0.35">
      <c r="E775" s="84"/>
      <c r="F775" s="140"/>
    </row>
    <row r="776" spans="5:6" ht="15.75" customHeight="1" x14ac:dyDescent="0.35">
      <c r="E776" s="84"/>
      <c r="F776" s="140"/>
    </row>
    <row r="777" spans="5:6" ht="15.75" customHeight="1" x14ac:dyDescent="0.35">
      <c r="E777" s="84"/>
      <c r="F777" s="140"/>
    </row>
    <row r="778" spans="5:6" ht="15.75" customHeight="1" x14ac:dyDescent="0.35">
      <c r="E778" s="84"/>
      <c r="F778" s="140"/>
    </row>
    <row r="779" spans="5:6" ht="15.75" customHeight="1" x14ac:dyDescent="0.35">
      <c r="E779" s="84"/>
      <c r="F779" s="140"/>
    </row>
    <row r="780" spans="5:6" ht="15.75" customHeight="1" x14ac:dyDescent="0.35">
      <c r="E780" s="84"/>
      <c r="F780" s="140"/>
    </row>
    <row r="781" spans="5:6" ht="15.75" customHeight="1" x14ac:dyDescent="0.35">
      <c r="E781" s="84"/>
      <c r="F781" s="140"/>
    </row>
    <row r="782" spans="5:6" ht="15.75" customHeight="1" x14ac:dyDescent="0.35">
      <c r="E782" s="84"/>
      <c r="F782" s="140"/>
    </row>
    <row r="783" spans="5:6" ht="15.75" customHeight="1" x14ac:dyDescent="0.35">
      <c r="E783" s="84"/>
      <c r="F783" s="140"/>
    </row>
    <row r="784" spans="5:6" ht="15.75" customHeight="1" x14ac:dyDescent="0.35">
      <c r="E784" s="84"/>
      <c r="F784" s="140"/>
    </row>
    <row r="785" spans="5:6" ht="15.75" customHeight="1" x14ac:dyDescent="0.35">
      <c r="E785" s="84"/>
      <c r="F785" s="140"/>
    </row>
    <row r="786" spans="5:6" ht="15.75" customHeight="1" x14ac:dyDescent="0.35">
      <c r="E786" s="84"/>
      <c r="F786" s="140"/>
    </row>
    <row r="787" spans="5:6" ht="15.75" customHeight="1" x14ac:dyDescent="0.35">
      <c r="E787" s="84"/>
      <c r="F787" s="140"/>
    </row>
    <row r="788" spans="5:6" ht="15.75" customHeight="1" x14ac:dyDescent="0.35">
      <c r="E788" s="84"/>
      <c r="F788" s="140"/>
    </row>
    <row r="789" spans="5:6" ht="15.75" customHeight="1" x14ac:dyDescent="0.35">
      <c r="E789" s="84"/>
      <c r="F789" s="140"/>
    </row>
    <row r="790" spans="5:6" ht="15.75" customHeight="1" x14ac:dyDescent="0.35">
      <c r="E790" s="84"/>
      <c r="F790" s="140"/>
    </row>
    <row r="791" spans="5:6" ht="15.75" customHeight="1" x14ac:dyDescent="0.35">
      <c r="E791" s="84"/>
      <c r="F791" s="140"/>
    </row>
    <row r="792" spans="5:6" ht="15.75" customHeight="1" x14ac:dyDescent="0.35">
      <c r="E792" s="84"/>
      <c r="F792" s="140"/>
    </row>
    <row r="793" spans="5:6" ht="15.75" customHeight="1" x14ac:dyDescent="0.35">
      <c r="E793" s="84"/>
      <c r="F793" s="140"/>
    </row>
    <row r="794" spans="5:6" ht="15.75" customHeight="1" x14ac:dyDescent="0.35">
      <c r="E794" s="84"/>
      <c r="F794" s="140"/>
    </row>
    <row r="795" spans="5:6" ht="15.75" customHeight="1" x14ac:dyDescent="0.35">
      <c r="E795" s="84"/>
      <c r="F795" s="140"/>
    </row>
    <row r="796" spans="5:6" ht="15.75" customHeight="1" x14ac:dyDescent="0.35">
      <c r="E796" s="84"/>
      <c r="F796" s="140"/>
    </row>
    <row r="797" spans="5:6" ht="15.75" customHeight="1" x14ac:dyDescent="0.35">
      <c r="E797" s="84"/>
      <c r="F797" s="140"/>
    </row>
    <row r="798" spans="5:6" ht="15.75" customHeight="1" x14ac:dyDescent="0.35">
      <c r="E798" s="84"/>
      <c r="F798" s="140"/>
    </row>
    <row r="799" spans="5:6" ht="15.75" customHeight="1" x14ac:dyDescent="0.35">
      <c r="E799" s="84"/>
      <c r="F799" s="140"/>
    </row>
    <row r="800" spans="5:6" ht="15.75" customHeight="1" x14ac:dyDescent="0.35">
      <c r="E800" s="84"/>
      <c r="F800" s="140"/>
    </row>
    <row r="801" spans="5:6" ht="15.75" customHeight="1" x14ac:dyDescent="0.35">
      <c r="E801" s="84"/>
      <c r="F801" s="140"/>
    </row>
    <row r="802" spans="5:6" ht="15.75" customHeight="1" x14ac:dyDescent="0.35">
      <c r="E802" s="84"/>
      <c r="F802" s="140"/>
    </row>
    <row r="803" spans="5:6" ht="15.75" customHeight="1" x14ac:dyDescent="0.35">
      <c r="E803" s="84"/>
      <c r="F803" s="140"/>
    </row>
    <row r="804" spans="5:6" ht="15.75" customHeight="1" x14ac:dyDescent="0.35">
      <c r="E804" s="84"/>
      <c r="F804" s="140"/>
    </row>
    <row r="805" spans="5:6" ht="15.75" customHeight="1" x14ac:dyDescent="0.35">
      <c r="E805" s="84"/>
      <c r="F805" s="140"/>
    </row>
    <row r="806" spans="5:6" ht="15.75" customHeight="1" x14ac:dyDescent="0.35">
      <c r="E806" s="84"/>
      <c r="F806" s="140"/>
    </row>
    <row r="807" spans="5:6" ht="15.75" customHeight="1" x14ac:dyDescent="0.35">
      <c r="E807" s="84"/>
      <c r="F807" s="140"/>
    </row>
    <row r="808" spans="5:6" ht="15.75" customHeight="1" x14ac:dyDescent="0.35">
      <c r="E808" s="84"/>
      <c r="F808" s="140"/>
    </row>
    <row r="809" spans="5:6" ht="15.75" customHeight="1" x14ac:dyDescent="0.35">
      <c r="E809" s="84"/>
      <c r="F809" s="140"/>
    </row>
    <row r="810" spans="5:6" ht="15.75" customHeight="1" x14ac:dyDescent="0.35">
      <c r="E810" s="84"/>
      <c r="F810" s="140"/>
    </row>
    <row r="811" spans="5:6" ht="15.75" customHeight="1" x14ac:dyDescent="0.35">
      <c r="E811" s="84"/>
      <c r="F811" s="140"/>
    </row>
    <row r="812" spans="5:6" ht="15.75" customHeight="1" x14ac:dyDescent="0.35">
      <c r="E812" s="84"/>
      <c r="F812" s="140"/>
    </row>
    <row r="813" spans="5:6" ht="15.75" customHeight="1" x14ac:dyDescent="0.35">
      <c r="E813" s="84"/>
      <c r="F813" s="140"/>
    </row>
    <row r="814" spans="5:6" ht="15.75" customHeight="1" x14ac:dyDescent="0.35">
      <c r="E814" s="84"/>
      <c r="F814" s="140"/>
    </row>
    <row r="815" spans="5:6" ht="15.75" customHeight="1" x14ac:dyDescent="0.35">
      <c r="E815" s="84"/>
      <c r="F815" s="140"/>
    </row>
    <row r="816" spans="5:6" ht="15.75" customHeight="1" x14ac:dyDescent="0.35">
      <c r="E816" s="84"/>
      <c r="F816" s="140"/>
    </row>
    <row r="817" spans="5:6" ht="15.75" customHeight="1" x14ac:dyDescent="0.35">
      <c r="E817" s="84"/>
      <c r="F817" s="140"/>
    </row>
    <row r="818" spans="5:6" ht="15.75" customHeight="1" x14ac:dyDescent="0.35">
      <c r="E818" s="84"/>
      <c r="F818" s="140"/>
    </row>
    <row r="819" spans="5:6" ht="15.75" customHeight="1" x14ac:dyDescent="0.35">
      <c r="E819" s="84"/>
      <c r="F819" s="140"/>
    </row>
    <row r="820" spans="5:6" ht="15.75" customHeight="1" x14ac:dyDescent="0.35">
      <c r="E820" s="84"/>
      <c r="F820" s="140"/>
    </row>
    <row r="821" spans="5:6" ht="15.75" customHeight="1" x14ac:dyDescent="0.35">
      <c r="E821" s="84"/>
      <c r="F821" s="140"/>
    </row>
    <row r="822" spans="5:6" ht="15.75" customHeight="1" x14ac:dyDescent="0.35">
      <c r="E822" s="84"/>
      <c r="F822" s="140"/>
    </row>
    <row r="823" spans="5:6" ht="15.75" customHeight="1" x14ac:dyDescent="0.35">
      <c r="E823" s="84"/>
      <c r="F823" s="140"/>
    </row>
    <row r="824" spans="5:6" ht="15.75" customHeight="1" x14ac:dyDescent="0.35">
      <c r="E824" s="84"/>
      <c r="F824" s="140"/>
    </row>
    <row r="825" spans="5:6" ht="15.75" customHeight="1" x14ac:dyDescent="0.35">
      <c r="E825" s="84"/>
      <c r="F825" s="140"/>
    </row>
    <row r="826" spans="5:6" ht="15.75" customHeight="1" x14ac:dyDescent="0.35">
      <c r="E826" s="84"/>
      <c r="F826" s="140"/>
    </row>
    <row r="827" spans="5:6" ht="15.75" customHeight="1" x14ac:dyDescent="0.35">
      <c r="E827" s="84"/>
      <c r="F827" s="140"/>
    </row>
    <row r="828" spans="5:6" ht="15.75" customHeight="1" x14ac:dyDescent="0.35">
      <c r="E828" s="84"/>
      <c r="F828" s="140"/>
    </row>
    <row r="829" spans="5:6" ht="15.75" customHeight="1" x14ac:dyDescent="0.35">
      <c r="E829" s="84"/>
      <c r="F829" s="140"/>
    </row>
    <row r="830" spans="5:6" ht="15.75" customHeight="1" x14ac:dyDescent="0.35">
      <c r="E830" s="84"/>
      <c r="F830" s="140"/>
    </row>
    <row r="831" spans="5:6" ht="15.75" customHeight="1" x14ac:dyDescent="0.35">
      <c r="E831" s="84"/>
      <c r="F831" s="140"/>
    </row>
    <row r="832" spans="5:6" ht="15.75" customHeight="1" x14ac:dyDescent="0.35">
      <c r="E832" s="84"/>
      <c r="F832" s="140"/>
    </row>
    <row r="833" spans="5:6" ht="15.75" customHeight="1" x14ac:dyDescent="0.35">
      <c r="E833" s="84"/>
      <c r="F833" s="140"/>
    </row>
    <row r="834" spans="5:6" ht="15.75" customHeight="1" x14ac:dyDescent="0.35">
      <c r="E834" s="84"/>
      <c r="F834" s="140"/>
    </row>
    <row r="835" spans="5:6" ht="15.75" customHeight="1" x14ac:dyDescent="0.35">
      <c r="E835" s="84"/>
      <c r="F835" s="140"/>
    </row>
    <row r="836" spans="5:6" ht="15.75" customHeight="1" x14ac:dyDescent="0.35">
      <c r="E836" s="84"/>
      <c r="F836" s="140"/>
    </row>
    <row r="837" spans="5:6" ht="15.75" customHeight="1" x14ac:dyDescent="0.35">
      <c r="E837" s="84"/>
      <c r="F837" s="140"/>
    </row>
    <row r="838" spans="5:6" ht="15.75" customHeight="1" x14ac:dyDescent="0.35">
      <c r="E838" s="84"/>
      <c r="F838" s="140"/>
    </row>
    <row r="839" spans="5:6" ht="15.75" customHeight="1" x14ac:dyDescent="0.35">
      <c r="E839" s="84"/>
      <c r="F839" s="140"/>
    </row>
    <row r="840" spans="5:6" ht="15.75" customHeight="1" x14ac:dyDescent="0.35">
      <c r="E840" s="84"/>
      <c r="F840" s="140"/>
    </row>
    <row r="841" spans="5:6" ht="15.75" customHeight="1" x14ac:dyDescent="0.35">
      <c r="E841" s="84"/>
      <c r="F841" s="140"/>
    </row>
    <row r="842" spans="5:6" ht="15.75" customHeight="1" x14ac:dyDescent="0.35">
      <c r="E842" s="84"/>
      <c r="F842" s="140"/>
    </row>
    <row r="843" spans="5:6" ht="15.75" customHeight="1" x14ac:dyDescent="0.35">
      <c r="E843" s="84"/>
      <c r="F843" s="140"/>
    </row>
    <row r="844" spans="5:6" ht="15.75" customHeight="1" x14ac:dyDescent="0.35">
      <c r="E844" s="84"/>
      <c r="F844" s="140"/>
    </row>
    <row r="845" spans="5:6" ht="15.75" customHeight="1" x14ac:dyDescent="0.35">
      <c r="E845" s="84"/>
      <c r="F845" s="140"/>
    </row>
    <row r="846" spans="5:6" ht="15.75" customHeight="1" x14ac:dyDescent="0.35">
      <c r="E846" s="84"/>
      <c r="F846" s="140"/>
    </row>
    <row r="847" spans="5:6" ht="15.75" customHeight="1" x14ac:dyDescent="0.35">
      <c r="E847" s="84"/>
      <c r="F847" s="140"/>
    </row>
    <row r="848" spans="5:6" ht="15.75" customHeight="1" x14ac:dyDescent="0.35">
      <c r="E848" s="84"/>
      <c r="F848" s="140"/>
    </row>
    <row r="849" spans="5:6" ht="15.75" customHeight="1" x14ac:dyDescent="0.35">
      <c r="E849" s="84"/>
      <c r="F849" s="140"/>
    </row>
    <row r="850" spans="5:6" ht="15.75" customHeight="1" x14ac:dyDescent="0.35">
      <c r="E850" s="84"/>
      <c r="F850" s="140"/>
    </row>
    <row r="851" spans="5:6" ht="15.75" customHeight="1" x14ac:dyDescent="0.35">
      <c r="E851" s="84"/>
      <c r="F851" s="140"/>
    </row>
    <row r="852" spans="5:6" ht="15.75" customHeight="1" x14ac:dyDescent="0.35">
      <c r="E852" s="84"/>
      <c r="F852" s="140"/>
    </row>
    <row r="853" spans="5:6" ht="15.75" customHeight="1" x14ac:dyDescent="0.35">
      <c r="E853" s="84"/>
      <c r="F853" s="140"/>
    </row>
    <row r="854" spans="5:6" ht="15.75" customHeight="1" x14ac:dyDescent="0.35">
      <c r="E854" s="84"/>
      <c r="F854" s="140"/>
    </row>
    <row r="855" spans="5:6" ht="15.75" customHeight="1" x14ac:dyDescent="0.35">
      <c r="E855" s="84"/>
      <c r="F855" s="140"/>
    </row>
    <row r="856" spans="5:6" ht="15.75" customHeight="1" x14ac:dyDescent="0.35">
      <c r="E856" s="84"/>
      <c r="F856" s="140"/>
    </row>
    <row r="857" spans="5:6" ht="15.75" customHeight="1" x14ac:dyDescent="0.35">
      <c r="E857" s="84"/>
      <c r="F857" s="140"/>
    </row>
    <row r="858" spans="5:6" ht="15.75" customHeight="1" x14ac:dyDescent="0.35">
      <c r="E858" s="84"/>
      <c r="F858" s="140"/>
    </row>
    <row r="859" spans="5:6" ht="15.75" customHeight="1" x14ac:dyDescent="0.35">
      <c r="E859" s="84"/>
      <c r="F859" s="140"/>
    </row>
    <row r="860" spans="5:6" ht="15.75" customHeight="1" x14ac:dyDescent="0.35">
      <c r="E860" s="84"/>
      <c r="F860" s="140"/>
    </row>
    <row r="861" spans="5:6" ht="15.75" customHeight="1" x14ac:dyDescent="0.35">
      <c r="E861" s="84"/>
      <c r="F861" s="140"/>
    </row>
    <row r="862" spans="5:6" ht="15.75" customHeight="1" x14ac:dyDescent="0.35">
      <c r="E862" s="84"/>
      <c r="F862" s="140"/>
    </row>
    <row r="863" spans="5:6" ht="15.75" customHeight="1" x14ac:dyDescent="0.35">
      <c r="E863" s="84"/>
      <c r="F863" s="140"/>
    </row>
    <row r="864" spans="5:6" ht="15.75" customHeight="1" x14ac:dyDescent="0.35">
      <c r="E864" s="84"/>
      <c r="F864" s="140"/>
    </row>
    <row r="865" spans="5:6" ht="15.75" customHeight="1" x14ac:dyDescent="0.35">
      <c r="E865" s="84"/>
      <c r="F865" s="140"/>
    </row>
    <row r="866" spans="5:6" ht="15.75" customHeight="1" x14ac:dyDescent="0.35">
      <c r="E866" s="84"/>
      <c r="F866" s="140"/>
    </row>
    <row r="867" spans="5:6" ht="15.75" customHeight="1" x14ac:dyDescent="0.35">
      <c r="E867" s="84"/>
      <c r="F867" s="140"/>
    </row>
    <row r="868" spans="5:6" ht="15.75" customHeight="1" x14ac:dyDescent="0.35">
      <c r="E868" s="84"/>
      <c r="F868" s="140"/>
    </row>
    <row r="869" spans="5:6" ht="15.75" customHeight="1" x14ac:dyDescent="0.35">
      <c r="E869" s="84"/>
      <c r="F869" s="140"/>
    </row>
    <row r="870" spans="5:6" ht="15.75" customHeight="1" x14ac:dyDescent="0.35">
      <c r="E870" s="84"/>
      <c r="F870" s="140"/>
    </row>
    <row r="871" spans="5:6" ht="15.75" customHeight="1" x14ac:dyDescent="0.35">
      <c r="E871" s="84"/>
      <c r="F871" s="140"/>
    </row>
    <row r="872" spans="5:6" ht="15.75" customHeight="1" x14ac:dyDescent="0.35">
      <c r="E872" s="84"/>
      <c r="F872" s="140"/>
    </row>
    <row r="873" spans="5:6" ht="15.75" customHeight="1" x14ac:dyDescent="0.35">
      <c r="E873" s="84"/>
      <c r="F873" s="140"/>
    </row>
    <row r="874" spans="5:6" ht="15.75" customHeight="1" x14ac:dyDescent="0.35">
      <c r="E874" s="84"/>
      <c r="F874" s="140"/>
    </row>
    <row r="875" spans="5:6" ht="15.75" customHeight="1" x14ac:dyDescent="0.35">
      <c r="E875" s="84"/>
      <c r="F875" s="140"/>
    </row>
    <row r="876" spans="5:6" ht="15.75" customHeight="1" x14ac:dyDescent="0.35">
      <c r="E876" s="84"/>
      <c r="F876" s="140"/>
    </row>
    <row r="877" spans="5:6" ht="15.75" customHeight="1" x14ac:dyDescent="0.35">
      <c r="E877" s="84"/>
      <c r="F877" s="140"/>
    </row>
    <row r="878" spans="5:6" ht="15.75" customHeight="1" x14ac:dyDescent="0.35">
      <c r="E878" s="84"/>
      <c r="F878" s="140"/>
    </row>
    <row r="879" spans="5:6" ht="15.75" customHeight="1" x14ac:dyDescent="0.35">
      <c r="E879" s="84"/>
      <c r="F879" s="140"/>
    </row>
    <row r="880" spans="5:6" ht="15.75" customHeight="1" x14ac:dyDescent="0.35">
      <c r="E880" s="84"/>
      <c r="F880" s="140"/>
    </row>
    <row r="881" spans="5:6" ht="15.75" customHeight="1" x14ac:dyDescent="0.35">
      <c r="E881" s="84"/>
      <c r="F881" s="140"/>
    </row>
    <row r="882" spans="5:6" ht="15.75" customHeight="1" x14ac:dyDescent="0.35">
      <c r="E882" s="84"/>
      <c r="F882" s="140"/>
    </row>
    <row r="883" spans="5:6" ht="15.75" customHeight="1" x14ac:dyDescent="0.35">
      <c r="E883" s="84"/>
      <c r="F883" s="140"/>
    </row>
    <row r="884" spans="5:6" ht="15.75" customHeight="1" x14ac:dyDescent="0.35">
      <c r="E884" s="84"/>
      <c r="F884" s="140"/>
    </row>
    <row r="885" spans="5:6" ht="15.75" customHeight="1" x14ac:dyDescent="0.35">
      <c r="E885" s="84"/>
      <c r="F885" s="140"/>
    </row>
    <row r="886" spans="5:6" ht="15.75" customHeight="1" x14ac:dyDescent="0.35">
      <c r="E886" s="84"/>
      <c r="F886" s="140"/>
    </row>
    <row r="887" spans="5:6" ht="15.75" customHeight="1" x14ac:dyDescent="0.35">
      <c r="E887" s="84"/>
      <c r="F887" s="140"/>
    </row>
    <row r="888" spans="5:6" ht="15.75" customHeight="1" x14ac:dyDescent="0.35">
      <c r="E888" s="84"/>
      <c r="F888" s="140"/>
    </row>
    <row r="889" spans="5:6" ht="15.75" customHeight="1" x14ac:dyDescent="0.35">
      <c r="E889" s="84"/>
      <c r="F889" s="140"/>
    </row>
    <row r="890" spans="5:6" ht="15.75" customHeight="1" x14ac:dyDescent="0.35">
      <c r="E890" s="84"/>
      <c r="F890" s="140"/>
    </row>
    <row r="891" spans="5:6" ht="15.75" customHeight="1" x14ac:dyDescent="0.35">
      <c r="E891" s="84"/>
      <c r="F891" s="140"/>
    </row>
    <row r="892" spans="5:6" ht="15.75" customHeight="1" x14ac:dyDescent="0.35">
      <c r="E892" s="84"/>
      <c r="F892" s="140"/>
    </row>
    <row r="893" spans="5:6" ht="15.75" customHeight="1" x14ac:dyDescent="0.35">
      <c r="E893" s="84"/>
      <c r="F893" s="140"/>
    </row>
    <row r="894" spans="5:6" ht="15.75" customHeight="1" x14ac:dyDescent="0.35">
      <c r="E894" s="84"/>
      <c r="F894" s="140"/>
    </row>
    <row r="895" spans="5:6" ht="15.75" customHeight="1" x14ac:dyDescent="0.35">
      <c r="E895" s="84"/>
      <c r="F895" s="140"/>
    </row>
    <row r="896" spans="5:6" ht="15.75" customHeight="1" x14ac:dyDescent="0.35">
      <c r="E896" s="84"/>
      <c r="F896" s="140"/>
    </row>
    <row r="897" spans="5:6" ht="15.75" customHeight="1" x14ac:dyDescent="0.35">
      <c r="E897" s="84"/>
      <c r="F897" s="140"/>
    </row>
    <row r="898" spans="5:6" ht="15.75" customHeight="1" x14ac:dyDescent="0.35">
      <c r="E898" s="84"/>
      <c r="F898" s="140"/>
    </row>
    <row r="899" spans="5:6" ht="15.75" customHeight="1" x14ac:dyDescent="0.35">
      <c r="E899" s="84"/>
      <c r="F899" s="140"/>
    </row>
    <row r="900" spans="5:6" ht="15.75" customHeight="1" x14ac:dyDescent="0.35">
      <c r="E900" s="84"/>
      <c r="F900" s="140"/>
    </row>
    <row r="901" spans="5:6" ht="15.75" customHeight="1" x14ac:dyDescent="0.35">
      <c r="E901" s="84"/>
      <c r="F901" s="140"/>
    </row>
    <row r="902" spans="5:6" ht="15.75" customHeight="1" x14ac:dyDescent="0.35">
      <c r="E902" s="84"/>
      <c r="F902" s="140"/>
    </row>
    <row r="903" spans="5:6" ht="15.75" customHeight="1" x14ac:dyDescent="0.35">
      <c r="E903" s="84"/>
      <c r="F903" s="140"/>
    </row>
    <row r="904" spans="5:6" ht="15.75" customHeight="1" x14ac:dyDescent="0.35">
      <c r="E904" s="84"/>
      <c r="F904" s="140"/>
    </row>
    <row r="905" spans="5:6" ht="15.75" customHeight="1" x14ac:dyDescent="0.35">
      <c r="E905" s="84"/>
      <c r="F905" s="140"/>
    </row>
    <row r="906" spans="5:6" ht="15.75" customHeight="1" x14ac:dyDescent="0.35">
      <c r="E906" s="84"/>
      <c r="F906" s="140"/>
    </row>
    <row r="907" spans="5:6" ht="15.75" customHeight="1" x14ac:dyDescent="0.35">
      <c r="E907" s="84"/>
      <c r="F907" s="140"/>
    </row>
    <row r="908" spans="5:6" ht="15.75" customHeight="1" x14ac:dyDescent="0.35">
      <c r="E908" s="84"/>
      <c r="F908" s="140"/>
    </row>
    <row r="909" spans="5:6" ht="15.75" customHeight="1" x14ac:dyDescent="0.35">
      <c r="E909" s="84"/>
      <c r="F909" s="140"/>
    </row>
    <row r="910" spans="5:6" ht="15.75" customHeight="1" x14ac:dyDescent="0.35">
      <c r="E910" s="84"/>
      <c r="F910" s="140"/>
    </row>
    <row r="911" spans="5:6" ht="15.75" customHeight="1" x14ac:dyDescent="0.35">
      <c r="E911" s="84"/>
      <c r="F911" s="140"/>
    </row>
    <row r="912" spans="5:6" ht="15.75" customHeight="1" x14ac:dyDescent="0.35">
      <c r="E912" s="84"/>
      <c r="F912" s="140"/>
    </row>
    <row r="913" spans="5:6" ht="15.75" customHeight="1" x14ac:dyDescent="0.35">
      <c r="E913" s="84"/>
      <c r="F913" s="140"/>
    </row>
    <row r="914" spans="5:6" ht="15.75" customHeight="1" x14ac:dyDescent="0.35">
      <c r="E914" s="84"/>
      <c r="F914" s="140"/>
    </row>
    <row r="915" spans="5:6" ht="15.75" customHeight="1" x14ac:dyDescent="0.35">
      <c r="E915" s="84"/>
      <c r="F915" s="140"/>
    </row>
    <row r="916" spans="5:6" ht="15.75" customHeight="1" x14ac:dyDescent="0.35">
      <c r="E916" s="84"/>
      <c r="F916" s="140"/>
    </row>
    <row r="917" spans="5:6" ht="15.75" customHeight="1" x14ac:dyDescent="0.35">
      <c r="E917" s="84"/>
      <c r="F917" s="140"/>
    </row>
    <row r="918" spans="5:6" ht="15.75" customHeight="1" x14ac:dyDescent="0.35">
      <c r="E918" s="84"/>
      <c r="F918" s="140"/>
    </row>
    <row r="919" spans="5:6" ht="15.75" customHeight="1" x14ac:dyDescent="0.35">
      <c r="E919" s="84"/>
      <c r="F919" s="140"/>
    </row>
    <row r="920" spans="5:6" ht="15.75" customHeight="1" x14ac:dyDescent="0.35">
      <c r="E920" s="84"/>
      <c r="F920" s="140"/>
    </row>
    <row r="921" spans="5:6" ht="15.75" customHeight="1" x14ac:dyDescent="0.35">
      <c r="E921" s="84"/>
      <c r="F921" s="140"/>
    </row>
    <row r="922" spans="5:6" ht="15.75" customHeight="1" x14ac:dyDescent="0.35">
      <c r="E922" s="84"/>
      <c r="F922" s="140"/>
    </row>
    <row r="923" spans="5:6" ht="15.75" customHeight="1" x14ac:dyDescent="0.35">
      <c r="E923" s="84"/>
      <c r="F923" s="140"/>
    </row>
    <row r="924" spans="5:6" ht="15.75" customHeight="1" x14ac:dyDescent="0.35">
      <c r="E924" s="84"/>
      <c r="F924" s="140"/>
    </row>
    <row r="925" spans="5:6" ht="15.75" customHeight="1" x14ac:dyDescent="0.35">
      <c r="E925" s="84"/>
      <c r="F925" s="140"/>
    </row>
    <row r="926" spans="5:6" ht="15.75" customHeight="1" x14ac:dyDescent="0.35">
      <c r="E926" s="84"/>
      <c r="F926" s="140"/>
    </row>
    <row r="927" spans="5:6" ht="15.75" customHeight="1" x14ac:dyDescent="0.35">
      <c r="E927" s="84"/>
      <c r="F927" s="140"/>
    </row>
    <row r="928" spans="5:6" ht="15.75" customHeight="1" x14ac:dyDescent="0.35">
      <c r="E928" s="84"/>
      <c r="F928" s="140"/>
    </row>
    <row r="929" spans="5:6" ht="15.75" customHeight="1" x14ac:dyDescent="0.35">
      <c r="E929" s="84"/>
      <c r="F929" s="140"/>
    </row>
    <row r="930" spans="5:6" ht="15.75" customHeight="1" x14ac:dyDescent="0.35">
      <c r="E930" s="84"/>
      <c r="F930" s="140"/>
    </row>
    <row r="931" spans="5:6" ht="15.75" customHeight="1" x14ac:dyDescent="0.35">
      <c r="E931" s="84"/>
      <c r="F931" s="140"/>
    </row>
    <row r="932" spans="5:6" ht="15.75" customHeight="1" x14ac:dyDescent="0.35">
      <c r="E932" s="84"/>
      <c r="F932" s="140"/>
    </row>
    <row r="933" spans="5:6" ht="15.75" customHeight="1" x14ac:dyDescent="0.35">
      <c r="E933" s="84"/>
      <c r="F933" s="140"/>
    </row>
    <row r="934" spans="5:6" ht="15.75" customHeight="1" x14ac:dyDescent="0.35">
      <c r="E934" s="84"/>
      <c r="F934" s="140"/>
    </row>
    <row r="935" spans="5:6" ht="15.75" customHeight="1" x14ac:dyDescent="0.35">
      <c r="E935" s="84"/>
      <c r="F935" s="140"/>
    </row>
    <row r="936" spans="5:6" ht="15.75" customHeight="1" x14ac:dyDescent="0.35">
      <c r="E936" s="84"/>
      <c r="F936" s="140"/>
    </row>
    <row r="937" spans="5:6" ht="15.75" customHeight="1" x14ac:dyDescent="0.35">
      <c r="E937" s="84"/>
      <c r="F937" s="140"/>
    </row>
    <row r="938" spans="5:6" ht="15.75" customHeight="1" x14ac:dyDescent="0.35">
      <c r="E938" s="84"/>
      <c r="F938" s="140"/>
    </row>
    <row r="939" spans="5:6" ht="15.75" customHeight="1" x14ac:dyDescent="0.35">
      <c r="E939" s="84"/>
      <c r="F939" s="140"/>
    </row>
    <row r="940" spans="5:6" ht="15.75" customHeight="1" x14ac:dyDescent="0.35">
      <c r="E940" s="84"/>
      <c r="F940" s="140"/>
    </row>
    <row r="941" spans="5:6" ht="15.75" customHeight="1" x14ac:dyDescent="0.35">
      <c r="E941" s="84"/>
      <c r="F941" s="140"/>
    </row>
    <row r="942" spans="5:6" ht="15.75" customHeight="1" x14ac:dyDescent="0.35">
      <c r="E942" s="84"/>
      <c r="F942" s="140"/>
    </row>
    <row r="943" spans="5:6" ht="15.75" customHeight="1" x14ac:dyDescent="0.35">
      <c r="E943" s="84"/>
      <c r="F943" s="140"/>
    </row>
    <row r="944" spans="5:6" ht="15.75" customHeight="1" x14ac:dyDescent="0.35">
      <c r="E944" s="84"/>
      <c r="F944" s="140"/>
    </row>
    <row r="945" spans="5:6" ht="15.75" customHeight="1" x14ac:dyDescent="0.35">
      <c r="E945" s="84"/>
      <c r="F945" s="140"/>
    </row>
    <row r="946" spans="5:6" ht="15.75" customHeight="1" x14ac:dyDescent="0.35">
      <c r="E946" s="84"/>
      <c r="F946" s="140"/>
    </row>
    <row r="947" spans="5:6" ht="15.75" customHeight="1" x14ac:dyDescent="0.35">
      <c r="E947" s="84"/>
      <c r="F947" s="140"/>
    </row>
    <row r="948" spans="5:6" ht="15.75" customHeight="1" x14ac:dyDescent="0.35">
      <c r="E948" s="84"/>
      <c r="F948" s="140"/>
    </row>
    <row r="949" spans="5:6" ht="15.75" customHeight="1" x14ac:dyDescent="0.35">
      <c r="E949" s="84"/>
      <c r="F949" s="140"/>
    </row>
    <row r="950" spans="5:6" ht="15.75" customHeight="1" x14ac:dyDescent="0.35">
      <c r="E950" s="84"/>
      <c r="F950" s="140"/>
    </row>
    <row r="951" spans="5:6" ht="15.75" customHeight="1" x14ac:dyDescent="0.35">
      <c r="E951" s="84"/>
      <c r="F951" s="140"/>
    </row>
    <row r="952" spans="5:6" ht="15.75" customHeight="1" x14ac:dyDescent="0.35">
      <c r="E952" s="84"/>
      <c r="F952" s="140"/>
    </row>
    <row r="953" spans="5:6" ht="15.75" customHeight="1" x14ac:dyDescent="0.35">
      <c r="E953" s="84"/>
      <c r="F953" s="140"/>
    </row>
    <row r="954" spans="5:6" ht="15.75" customHeight="1" x14ac:dyDescent="0.35">
      <c r="E954" s="84"/>
      <c r="F954" s="140"/>
    </row>
    <row r="955" spans="5:6" ht="15.75" customHeight="1" x14ac:dyDescent="0.35">
      <c r="E955" s="84"/>
      <c r="F955" s="140"/>
    </row>
    <row r="956" spans="5:6" ht="15.75" customHeight="1" x14ac:dyDescent="0.35">
      <c r="E956" s="84"/>
      <c r="F956" s="140"/>
    </row>
    <row r="957" spans="5:6" ht="15.75" customHeight="1" x14ac:dyDescent="0.35">
      <c r="E957" s="84"/>
      <c r="F957" s="140"/>
    </row>
    <row r="958" spans="5:6" ht="15.75" customHeight="1" x14ac:dyDescent="0.35">
      <c r="E958" s="84"/>
      <c r="F958" s="140"/>
    </row>
    <row r="959" spans="5:6" ht="15.75" customHeight="1" x14ac:dyDescent="0.35">
      <c r="E959" s="84"/>
      <c r="F959" s="140"/>
    </row>
    <row r="960" spans="5:6" ht="15.75" customHeight="1" x14ac:dyDescent="0.35">
      <c r="E960" s="84"/>
      <c r="F960" s="140"/>
    </row>
    <row r="961" spans="5:6" ht="15.75" customHeight="1" x14ac:dyDescent="0.35">
      <c r="E961" s="84"/>
      <c r="F961" s="140"/>
    </row>
    <row r="962" spans="5:6" ht="15.75" customHeight="1" x14ac:dyDescent="0.35">
      <c r="E962" s="84"/>
      <c r="F962" s="140"/>
    </row>
    <row r="963" spans="5:6" ht="15.75" customHeight="1" x14ac:dyDescent="0.35">
      <c r="E963" s="84"/>
      <c r="F963" s="140"/>
    </row>
    <row r="964" spans="5:6" ht="15.75" customHeight="1" x14ac:dyDescent="0.35">
      <c r="E964" s="84"/>
      <c r="F964" s="140"/>
    </row>
    <row r="965" spans="5:6" ht="15.75" customHeight="1" x14ac:dyDescent="0.35">
      <c r="E965" s="84"/>
      <c r="F965" s="140"/>
    </row>
    <row r="966" spans="5:6" ht="15.75" customHeight="1" x14ac:dyDescent="0.35">
      <c r="E966" s="84"/>
      <c r="F966" s="140"/>
    </row>
    <row r="967" spans="5:6" ht="15.75" customHeight="1" x14ac:dyDescent="0.35">
      <c r="E967" s="84"/>
      <c r="F967" s="140"/>
    </row>
    <row r="968" spans="5:6" ht="15.75" customHeight="1" x14ac:dyDescent="0.35">
      <c r="E968" s="84"/>
      <c r="F968" s="140"/>
    </row>
    <row r="969" spans="5:6" ht="15.75" customHeight="1" x14ac:dyDescent="0.35">
      <c r="E969" s="84"/>
      <c r="F969" s="140"/>
    </row>
    <row r="970" spans="5:6" ht="15.75" customHeight="1" x14ac:dyDescent="0.35">
      <c r="E970" s="84"/>
      <c r="F970" s="140"/>
    </row>
    <row r="971" spans="5:6" ht="15.75" customHeight="1" x14ac:dyDescent="0.35">
      <c r="E971" s="84"/>
      <c r="F971" s="140"/>
    </row>
    <row r="972" spans="5:6" ht="15.75" customHeight="1" x14ac:dyDescent="0.35">
      <c r="E972" s="84"/>
      <c r="F972" s="140"/>
    </row>
    <row r="973" spans="5:6" ht="15.75" customHeight="1" x14ac:dyDescent="0.35">
      <c r="E973" s="84"/>
      <c r="F973" s="140"/>
    </row>
    <row r="974" spans="5:6" ht="15.75" customHeight="1" x14ac:dyDescent="0.35">
      <c r="E974" s="84"/>
      <c r="F974" s="140"/>
    </row>
    <row r="975" spans="5:6" ht="15.75" customHeight="1" x14ac:dyDescent="0.35">
      <c r="E975" s="84"/>
      <c r="F975" s="140"/>
    </row>
    <row r="976" spans="5:6" ht="15.75" customHeight="1" x14ac:dyDescent="0.35">
      <c r="E976" s="84"/>
      <c r="F976" s="140"/>
    </row>
    <row r="977" spans="5:6" ht="15.75" customHeight="1" x14ac:dyDescent="0.35">
      <c r="E977" s="84"/>
      <c r="F977" s="140"/>
    </row>
    <row r="978" spans="5:6" ht="15.75" customHeight="1" x14ac:dyDescent="0.35">
      <c r="E978" s="84"/>
      <c r="F978" s="140"/>
    </row>
    <row r="979" spans="5:6" ht="15.75" customHeight="1" x14ac:dyDescent="0.35">
      <c r="E979" s="84"/>
      <c r="F979" s="140"/>
    </row>
    <row r="980" spans="5:6" ht="15.75" customHeight="1" x14ac:dyDescent="0.35">
      <c r="E980" s="84"/>
      <c r="F980" s="140"/>
    </row>
    <row r="981" spans="5:6" ht="15.75" customHeight="1" x14ac:dyDescent="0.35">
      <c r="E981" s="84"/>
      <c r="F981" s="140"/>
    </row>
    <row r="982" spans="5:6" ht="15.75" customHeight="1" x14ac:dyDescent="0.35">
      <c r="E982" s="84"/>
      <c r="F982" s="140"/>
    </row>
    <row r="983" spans="5:6" ht="15.75" customHeight="1" x14ac:dyDescent="0.35">
      <c r="E983" s="84"/>
      <c r="F983" s="140"/>
    </row>
    <row r="984" spans="5:6" ht="15.75" customHeight="1" x14ac:dyDescent="0.35">
      <c r="E984" s="84"/>
      <c r="F984" s="140"/>
    </row>
    <row r="985" spans="5:6" ht="15.75" customHeight="1" x14ac:dyDescent="0.35">
      <c r="E985" s="84"/>
      <c r="F985" s="140"/>
    </row>
    <row r="986" spans="5:6" ht="15.75" customHeight="1" x14ac:dyDescent="0.35">
      <c r="E986" s="84"/>
      <c r="F986" s="140"/>
    </row>
    <row r="987" spans="5:6" ht="15.75" customHeight="1" x14ac:dyDescent="0.35">
      <c r="E987" s="84"/>
      <c r="F987" s="140"/>
    </row>
    <row r="988" spans="5:6" ht="15.75" customHeight="1" x14ac:dyDescent="0.35">
      <c r="E988" s="84"/>
      <c r="F988" s="140"/>
    </row>
    <row r="989" spans="5:6" ht="15.75" customHeight="1" x14ac:dyDescent="0.35">
      <c r="E989" s="84"/>
      <c r="F989" s="140"/>
    </row>
    <row r="990" spans="5:6" ht="15.75" customHeight="1" x14ac:dyDescent="0.35">
      <c r="E990" s="84"/>
      <c r="F990" s="140"/>
    </row>
    <row r="991" spans="5:6" ht="15.75" customHeight="1" x14ac:dyDescent="0.35">
      <c r="E991" s="84"/>
      <c r="F991" s="140"/>
    </row>
    <row r="992" spans="5:6" ht="15.75" customHeight="1" x14ac:dyDescent="0.35">
      <c r="E992" s="84"/>
      <c r="F992" s="140"/>
    </row>
    <row r="993" spans="5:6" ht="15.75" customHeight="1" x14ac:dyDescent="0.35">
      <c r="E993" s="84"/>
      <c r="F993" s="140"/>
    </row>
    <row r="994" spans="5:6" ht="15.75" customHeight="1" x14ac:dyDescent="0.35">
      <c r="E994" s="84"/>
      <c r="F994" s="140"/>
    </row>
    <row r="995" spans="5:6" ht="15.75" customHeight="1" x14ac:dyDescent="0.35">
      <c r="E995" s="84"/>
      <c r="F995" s="140"/>
    </row>
    <row r="996" spans="5:6" ht="15.75" customHeight="1" x14ac:dyDescent="0.35">
      <c r="E996" s="84"/>
      <c r="F996" s="140"/>
    </row>
    <row r="997" spans="5:6" ht="15.75" customHeight="1" x14ac:dyDescent="0.35">
      <c r="E997" s="84"/>
      <c r="F997" s="140"/>
    </row>
    <row r="998" spans="5:6" ht="15.75" customHeight="1" x14ac:dyDescent="0.35">
      <c r="E998" s="84"/>
      <c r="F998" s="140"/>
    </row>
    <row r="999" spans="5:6" ht="15.75" customHeight="1" x14ac:dyDescent="0.35">
      <c r="E999" s="84"/>
      <c r="F999" s="140"/>
    </row>
    <row r="1000" spans="5:6" ht="15.75" customHeight="1" x14ac:dyDescent="0.35">
      <c r="E1000" s="84"/>
      <c r="F1000" s="140"/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spans="1:1" ht="17.5" x14ac:dyDescent="0.35">
      <c r="A1" s="97" t="str">
        <f>"Grand Prix "&amp;TABLE!F1&amp;" last updated "&amp;TABLE!H2&amp;" "&amp;TABLE!I2&amp;" "&amp;TABLE!J2</f>
        <v>Grand Prix  last updated 30 Nov 24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"/>
  <sheetViews>
    <sheetView workbookViewId="0"/>
  </sheetViews>
  <sheetFormatPr defaultColWidth="14.453125" defaultRowHeight="15" customHeight="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TABLE</vt:lpstr>
      <vt:lpstr>RESULTS</vt:lpstr>
      <vt:lpstr>M</vt:lpstr>
      <vt:lpstr>F</vt:lpstr>
      <vt:lpstr>MSEN</vt:lpstr>
      <vt:lpstr>FSEN</vt:lpstr>
      <vt:lpstr>M35</vt:lpstr>
      <vt:lpstr>F35</vt:lpstr>
      <vt:lpstr>M45</vt:lpstr>
      <vt:lpstr>F45</vt:lpstr>
      <vt:lpstr>M55</vt:lpstr>
      <vt:lpstr>F55</vt:lpstr>
      <vt:lpstr>M65</vt:lpstr>
      <vt:lpstr>F65</vt:lpstr>
      <vt:lpstr>FA</vt:lpstr>
      <vt:lpstr>FB</vt:lpstr>
      <vt:lpstr>FC</vt:lpstr>
      <vt:lpstr>FD</vt:lpstr>
      <vt:lpstr>FE</vt:lpstr>
      <vt:lpstr>FF</vt:lpstr>
      <vt:lpstr>FG</vt:lpstr>
      <vt:lpstr>FU</vt:lpstr>
      <vt:lpstr>MA</vt:lpstr>
      <vt:lpstr>MB</vt:lpstr>
      <vt:lpstr>MC</vt:lpstr>
      <vt:lpstr>MD</vt:lpstr>
      <vt:lpstr>ME</vt:lpstr>
      <vt:lpstr>MF</vt:lpstr>
      <vt:lpstr>MG</vt:lpstr>
      <vt:lpstr>MU</vt:lpstr>
      <vt:lpstr>Date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Harris</dc:creator>
  <cp:lastModifiedBy>Samantha Harris</cp:lastModifiedBy>
  <dcterms:created xsi:type="dcterms:W3CDTF">2024-12-31T15:57:09Z</dcterms:created>
  <dcterms:modified xsi:type="dcterms:W3CDTF">2024-12-31T15:57:09Z</dcterms:modified>
</cp:coreProperties>
</file>